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d\Dropbox\LISA\1_Desktop\Horizon\"/>
    </mc:Choice>
  </mc:AlternateContent>
  <xr:revisionPtr revIDLastSave="0" documentId="13_ncr:1_{7EC6CD29-8CE4-4D61-B565-85CE279F942B}" xr6:coauthVersionLast="47" xr6:coauthVersionMax="47" xr10:uidLastSave="{00000000-0000-0000-0000-000000000000}"/>
  <workbookProtection workbookAlgorithmName="SHA-512" workbookHashValue="PllUckjHnhEuwtjZfFBHI9XSI4M47nmV7oG/dtVqJBr5hnCp4xyeLry22kmKORTSGJ0zvL5EAzoZt002zArWlg==" workbookSaltValue="pJcrzJZbgxTtayYD8EgtSQ==" workbookSpinCount="100000" lockStructure="1"/>
  <bookViews>
    <workbookView xWindow="-120" yWindow="-120" windowWidth="29040" windowHeight="15720" firstSheet="3" activeTab="3" xr2:uid="{00000000-000D-0000-FFFF-FFFF00000000}"/>
  </bookViews>
  <sheets>
    <sheet name="Lists" sheetId="1" state="hidden" r:id="rId1"/>
    <sheet name="Pricing" sheetId="2" state="hidden" r:id="rId2"/>
    <sheet name="2026-27" sheetId="3" state="hidden" r:id="rId3"/>
    <sheet name="ORDER FORM" sheetId="7" r:id="rId4"/>
  </sheets>
  <definedNames>
    <definedName name="Accelerate">Lists!$D$2:$D$3</definedName>
    <definedName name="AgeofLearning">Lists!$E$2:$E$7</definedName>
    <definedName name="Amplify">Lists!$F$2:$F$11</definedName>
    <definedName name="BYU">Lists!$G$2:$G$3</definedName>
    <definedName name="CurriculumAssociates">Lists!$H$2:$H$9</definedName>
    <definedName name="DistrictStatusList">Lists!$A$2:$A$6</definedName>
    <definedName name="Edgenuity">Lists!$J$2:$J$11</definedName>
    <definedName name="Edmentum">Lists!$I$2:$I$19</definedName>
    <definedName name="MindPlay">Lists!$K$2:$K$4</definedName>
    <definedName name="Paloma">Lists!$L$2:$L$2</definedName>
    <definedName name="_xlnm.Print_Area" localSheetId="3">'ORDER FORM'!$B$1:$F$39</definedName>
    <definedName name="PrismsVR">Lists!$M$2:$M$7</definedName>
    <definedName name="Renaissance">Lists!$N$2:$N$6</definedName>
    <definedName name="SchoolList">'2026-27'!$A$2:$A$535</definedName>
    <definedName name="VendorList">Lists!$C$2:$C$13</definedName>
    <definedName name="Waterford">Lists!$O$2:$O$3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7" l="1"/>
  <c r="E22" i="7"/>
  <c r="I22" i="7" s="1"/>
  <c r="J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F2" i="7"/>
  <c r="E35" i="7" s="1"/>
  <c r="E14" i="7"/>
  <c r="F14" i="7" s="1"/>
  <c r="C36" i="7"/>
  <c r="E36" i="7" s="1"/>
  <c r="D36" i="7" s="1"/>
  <c r="E10" i="7" l="1"/>
  <c r="F10" i="7" s="1"/>
  <c r="E21" i="7"/>
  <c r="I21" i="7" s="1"/>
  <c r="J21" i="7" s="1"/>
  <c r="E20" i="7"/>
  <c r="F20" i="7" s="1"/>
  <c r="E19" i="7"/>
  <c r="I19" i="7" s="1"/>
  <c r="J19" i="7" s="1"/>
  <c r="E18" i="7"/>
  <c r="F18" i="7" s="1"/>
  <c r="E13" i="7"/>
  <c r="F13" i="7" s="1"/>
  <c r="E12" i="7"/>
  <c r="F12" i="7" s="1"/>
  <c r="E11" i="7"/>
  <c r="F11" i="7" s="1"/>
  <c r="E17" i="7"/>
  <c r="F17" i="7" s="1"/>
  <c r="F22" i="7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14" i="7"/>
  <c r="J14" i="7" s="1"/>
  <c r="E16" i="7"/>
  <c r="F16" i="7" s="1"/>
  <c r="E15" i="7"/>
  <c r="F15" i="7" s="1"/>
  <c r="I18" i="7" l="1"/>
  <c r="J18" i="7" s="1"/>
  <c r="F19" i="7"/>
  <c r="I20" i="7"/>
  <c r="J20" i="7" s="1"/>
  <c r="F21" i="7"/>
  <c r="I17" i="7"/>
  <c r="J17" i="7" s="1"/>
  <c r="I15" i="7"/>
  <c r="J15" i="7" s="1"/>
  <c r="I13" i="7"/>
  <c r="J13" i="7" s="1"/>
  <c r="I11" i="7"/>
  <c r="J11" i="7" s="1"/>
  <c r="I12" i="7"/>
  <c r="J12" i="7" s="1"/>
  <c r="I16" i="7"/>
  <c r="J16" i="7" s="1"/>
  <c r="I10" i="7"/>
  <c r="J10" i="7" s="1"/>
  <c r="G10" i="7"/>
  <c r="G17" i="7"/>
  <c r="H17" i="7" s="1"/>
  <c r="G12" i="7"/>
  <c r="G11" i="7"/>
  <c r="H11" i="7" s="1"/>
  <c r="G15" i="7"/>
  <c r="G13" i="7"/>
  <c r="H13" i="7" s="1"/>
  <c r="G14" i="7"/>
  <c r="H14" i="7" s="1"/>
  <c r="G16" i="7"/>
  <c r="H12" i="7" l="1"/>
  <c r="F36" i="7"/>
  <c r="F37" i="7" s="1"/>
  <c r="H15" i="7"/>
  <c r="H16" i="7"/>
  <c r="H10" i="7"/>
</calcChain>
</file>

<file path=xl/sharedStrings.xml><?xml version="1.0" encoding="utf-8"?>
<sst xmlns="http://schemas.openxmlformats.org/spreadsheetml/2006/main" count="1933" uniqueCount="670">
  <si>
    <t>District</t>
  </si>
  <si>
    <t>Status        2026-27</t>
  </si>
  <si>
    <t>Conference Attendee</t>
  </si>
  <si>
    <t>Primary Contact</t>
  </si>
  <si>
    <t>PC Phone</t>
  </si>
  <si>
    <t>PC Email</t>
  </si>
  <si>
    <t>Program Lead Contact</t>
  </si>
  <si>
    <t xml:space="preserve">Program Lead Phone </t>
  </si>
  <si>
    <t xml:space="preserve">Program Lead Email </t>
  </si>
  <si>
    <t>Billing Contact</t>
  </si>
  <si>
    <t>BC Phone</t>
  </si>
  <si>
    <t>BC Email</t>
  </si>
  <si>
    <t>Billing Mailing Address</t>
  </si>
  <si>
    <t>PO #</t>
  </si>
  <si>
    <t>Academies of Oklahoma-Seminole</t>
  </si>
  <si>
    <t>Legacy-Rural</t>
  </si>
  <si>
    <t>Achille Public Schools</t>
  </si>
  <si>
    <t>Ada</t>
  </si>
  <si>
    <t>New-Rural</t>
  </si>
  <si>
    <t>Adair Public Schools</t>
  </si>
  <si>
    <t>Afton Public Schools</t>
  </si>
  <si>
    <t>Agra Public Schools</t>
  </si>
  <si>
    <t>Albion</t>
  </si>
  <si>
    <t>Alex</t>
  </si>
  <si>
    <t>Aline-Cleo Public Schools</t>
  </si>
  <si>
    <t>Allen Public Schools</t>
  </si>
  <si>
    <t>Allen-Bowden Public Schools</t>
  </si>
  <si>
    <t>Altus</t>
  </si>
  <si>
    <t>Alva Public Schools</t>
  </si>
  <si>
    <t>Amber-Pocasset Public Schools</t>
  </si>
  <si>
    <t>Anadarko Public Schools</t>
  </si>
  <si>
    <t>Yes</t>
  </si>
  <si>
    <t>Anderson Public Schools</t>
  </si>
  <si>
    <t>Antlers Public Schools</t>
  </si>
  <si>
    <t>Arapaho-Butler Public Schools</t>
  </si>
  <si>
    <t>Ardmore Public Schools</t>
  </si>
  <si>
    <t>Arkoma Public Schools</t>
  </si>
  <si>
    <t>Arnett</t>
  </si>
  <si>
    <t>Asher Public Schools</t>
  </si>
  <si>
    <t>Astec Charter School</t>
  </si>
  <si>
    <t>Legacy</t>
  </si>
  <si>
    <t>Atoka Public Schools</t>
  </si>
  <si>
    <t>Avant Public Schools</t>
  </si>
  <si>
    <t>Balko Public Schools</t>
  </si>
  <si>
    <t>Banner</t>
  </si>
  <si>
    <t>Barnsdall Public Schools</t>
  </si>
  <si>
    <t>Bartlesville Public Schools</t>
  </si>
  <si>
    <t>Battiest</t>
  </si>
  <si>
    <t>Bearden Public Schools</t>
  </si>
  <si>
    <t>Beaver Public Schools</t>
  </si>
  <si>
    <t>Beggs Public Schools</t>
  </si>
  <si>
    <t>Belfonte Public Schools</t>
  </si>
  <si>
    <t>Bennington</t>
  </si>
  <si>
    <t>Berryhill Public Schools</t>
  </si>
  <si>
    <t>Bethany</t>
  </si>
  <si>
    <t>New</t>
  </si>
  <si>
    <t>Bethel Public Schools</t>
  </si>
  <si>
    <t>Big Pasture Public Schools</t>
  </si>
  <si>
    <t>Billings Public Schools</t>
  </si>
  <si>
    <t>Binger-Oney Public Schools</t>
  </si>
  <si>
    <t>Bishop Public Schools</t>
  </si>
  <si>
    <t>Bixby Public Schools</t>
  </si>
  <si>
    <t>Blackwell Public Schools</t>
  </si>
  <si>
    <t>Blair</t>
  </si>
  <si>
    <t>Blanchard Public Schools</t>
  </si>
  <si>
    <t>Bluejacket Public Schools</t>
  </si>
  <si>
    <t>Boise City Public Schools</t>
  </si>
  <si>
    <t>Bokoshe</t>
  </si>
  <si>
    <t>Boone-Apache</t>
  </si>
  <si>
    <t>Boswell</t>
  </si>
  <si>
    <t>Bowlegs Public Schools</t>
  </si>
  <si>
    <t>Bowring</t>
  </si>
  <si>
    <t>Braggs Public Schools</t>
  </si>
  <si>
    <t>Bray-Doyle Public Schools</t>
  </si>
  <si>
    <t>Bridge Creek</t>
  </si>
  <si>
    <t>Briggs</t>
  </si>
  <si>
    <t>Bristow Public Schools</t>
  </si>
  <si>
    <t>Broken Arrow</t>
  </si>
  <si>
    <t>Broken Bow</t>
  </si>
  <si>
    <t>Brushy Public Schools</t>
  </si>
  <si>
    <t>Buffalo Public Schools</t>
  </si>
  <si>
    <t>Buffalo Valley</t>
  </si>
  <si>
    <t>Burlington</t>
  </si>
  <si>
    <t>Burns Flat-Dill City Public Schools</t>
  </si>
  <si>
    <t>Butner Public Schools</t>
  </si>
  <si>
    <t>Byng Public Schools</t>
  </si>
  <si>
    <t>Cache</t>
  </si>
  <si>
    <t>Caddo Public Schools</t>
  </si>
  <si>
    <t>Calera Public Schools</t>
  </si>
  <si>
    <t>Calumet</t>
  </si>
  <si>
    <t>Calvin Public Schools</t>
  </si>
  <si>
    <t>Cameron Public Schools</t>
  </si>
  <si>
    <t>Canadian Public Schools</t>
  </si>
  <si>
    <t>Caney Public Schools</t>
  </si>
  <si>
    <t>Caney Valley Public Schools</t>
  </si>
  <si>
    <t>Canton Public Schools</t>
  </si>
  <si>
    <t>Canute Public Schools</t>
  </si>
  <si>
    <t>Carlton Landing Academy</t>
  </si>
  <si>
    <t>Carnegie Public Schools</t>
  </si>
  <si>
    <t>Carney Public Schools</t>
  </si>
  <si>
    <t>Cashion</t>
  </si>
  <si>
    <t>Catoosa Public Schools</t>
  </si>
  <si>
    <t>Cave Springs Public Schools</t>
  </si>
  <si>
    <t>Cement</t>
  </si>
  <si>
    <t>Central Public Schools</t>
  </si>
  <si>
    <t>Chandler Public Schools</t>
  </si>
  <si>
    <t>Chattanooga Public Schools</t>
  </si>
  <si>
    <t>Checotah Public Schools</t>
  </si>
  <si>
    <t>Chelsea Public Schools</t>
  </si>
  <si>
    <t>Cherokee</t>
  </si>
  <si>
    <t>Cheyenne</t>
  </si>
  <si>
    <t>Chickasha Public Schools</t>
  </si>
  <si>
    <t>Chisholm Public Schools</t>
  </si>
  <si>
    <t>Chisholm Trail Technology Center</t>
  </si>
  <si>
    <t>Choctaw-Nicoma Park Public Schools</t>
  </si>
  <si>
    <t>Chouteau-Mazie Public Schools</t>
  </si>
  <si>
    <t>Cimarron Public Schools</t>
  </si>
  <si>
    <t>Claremore Public Schools</t>
  </si>
  <si>
    <t>Clayton</t>
  </si>
  <si>
    <t>Cleora Public Schools</t>
  </si>
  <si>
    <t>Cleveland Public Schools</t>
  </si>
  <si>
    <t>Clinton</t>
  </si>
  <si>
    <t>Coalgate Public Schools</t>
  </si>
  <si>
    <t>Colbert Public Schools</t>
  </si>
  <si>
    <t>Colcord Public Schools</t>
  </si>
  <si>
    <t>Coleman</t>
  </si>
  <si>
    <t>Collinsville Public Schools</t>
  </si>
  <si>
    <t>Comanche Public Schools</t>
  </si>
  <si>
    <t>Commerce Public Schools</t>
  </si>
  <si>
    <t>Copan Public Schools</t>
  </si>
  <si>
    <t>Cordell</t>
  </si>
  <si>
    <t>Cottonwood Public Schools</t>
  </si>
  <si>
    <t>Covington-Douglas</t>
  </si>
  <si>
    <t>Coweta Public Schools</t>
  </si>
  <si>
    <t>Coyle</t>
  </si>
  <si>
    <t>Crescent</t>
  </si>
  <si>
    <t>Crooked Oak</t>
  </si>
  <si>
    <t>Crowder Public Schools</t>
  </si>
  <si>
    <t>Crutcho Public Schools</t>
  </si>
  <si>
    <t>Cushing Public Schools</t>
  </si>
  <si>
    <t>Cyril Public Schools</t>
  </si>
  <si>
    <t>Dahlonegah</t>
  </si>
  <si>
    <t>Dale Public Schools</t>
  </si>
  <si>
    <t>Darlington</t>
  </si>
  <si>
    <t>Davenport</t>
  </si>
  <si>
    <t>Davidson</t>
  </si>
  <si>
    <t>Davis Public Schools</t>
  </si>
  <si>
    <t>Deborah Brown Community School</t>
  </si>
  <si>
    <t>Deer Creek Public Schools</t>
  </si>
  <si>
    <t>Deer Creek-Lamont Public Schools</t>
  </si>
  <si>
    <t>Denison</t>
  </si>
  <si>
    <t>Depew Public Schools</t>
  </si>
  <si>
    <t>Dewar Public Schools</t>
  </si>
  <si>
    <t>Dewey Public Schools</t>
  </si>
  <si>
    <t>Dibble Public Schools</t>
  </si>
  <si>
    <t>Dickson Public Schools</t>
  </si>
  <si>
    <t xml:space="preserve">Dove Charter-OKC </t>
  </si>
  <si>
    <t>Dove Charter-Tulsa</t>
  </si>
  <si>
    <t>Dover Public Schools</t>
  </si>
  <si>
    <t>Drummond Public Schools</t>
  </si>
  <si>
    <t>Drumright Public Schools</t>
  </si>
  <si>
    <t>Duke Public Schools</t>
  </si>
  <si>
    <t>Duncan Public Schools</t>
  </si>
  <si>
    <t>Durant Public Schools</t>
  </si>
  <si>
    <t>Eagletown Public Schools</t>
  </si>
  <si>
    <t>Earlsboro Public Schools</t>
  </si>
  <si>
    <t>Edmond</t>
  </si>
  <si>
    <t>El Reno Public Schools</t>
  </si>
  <si>
    <t>Elgin</t>
  </si>
  <si>
    <t>Elk City Public Schools</t>
  </si>
  <si>
    <t>Elmore City/Pernell Public Schools</t>
  </si>
  <si>
    <t>Empire</t>
  </si>
  <si>
    <t>Enid Public Schools</t>
  </si>
  <si>
    <t>Erick Public Schools</t>
  </si>
  <si>
    <t>Eufaula Public Schools</t>
  </si>
  <si>
    <t>Fairland Public Schools</t>
  </si>
  <si>
    <t>Fairview Public Schools</t>
  </si>
  <si>
    <t>Fanshawe</t>
  </si>
  <si>
    <t>Fargo-Gage Public Schools</t>
  </si>
  <si>
    <t>Felt - Panhandle Consortium School</t>
  </si>
  <si>
    <t>Fletcher</t>
  </si>
  <si>
    <t>Flower Mound Public Schools</t>
  </si>
  <si>
    <t>Forest Grove Public Schools</t>
  </si>
  <si>
    <t>Forgan Public Schools</t>
  </si>
  <si>
    <t>Fort Cobb-Broxton Public Schools</t>
  </si>
  <si>
    <t>Fort Gibson</t>
  </si>
  <si>
    <t>Fort Supply Public Schools</t>
  </si>
  <si>
    <t>Fort Towson Public Schools</t>
  </si>
  <si>
    <t>Fox Public Schools</t>
  </si>
  <si>
    <t>Foyil Public Schools</t>
  </si>
  <si>
    <t>Frederick Public Schools</t>
  </si>
  <si>
    <t>Freedom Public Schools</t>
  </si>
  <si>
    <t>Friend</t>
  </si>
  <si>
    <t>Frink-Chambers</t>
  </si>
  <si>
    <t>Frontier</t>
  </si>
  <si>
    <t>Gans</t>
  </si>
  <si>
    <t>Garber Public Schools</t>
  </si>
  <si>
    <t>Geary</t>
  </si>
  <si>
    <t>Geronimo Public Schools</t>
  </si>
  <si>
    <t>Glencoe Public Schools</t>
  </si>
  <si>
    <t>Glenpool Public Schools</t>
  </si>
  <si>
    <t>Glover</t>
  </si>
  <si>
    <t>Goodwell Public Schools</t>
  </si>
  <si>
    <t xml:space="preserve">Gordon Cooper Consortium </t>
  </si>
  <si>
    <t>Gore</t>
  </si>
  <si>
    <t>Gracemont</t>
  </si>
  <si>
    <t>Graham-Dustin Public Schools</t>
  </si>
  <si>
    <t>Grand View</t>
  </si>
  <si>
    <t>Grandfield Public Schools</t>
  </si>
  <si>
    <t>Grandview</t>
  </si>
  <si>
    <t>Granite Public Schools</t>
  </si>
  <si>
    <t>Green Country Technology Center</t>
  </si>
  <si>
    <t>Grove</t>
  </si>
  <si>
    <t>Guthrie</t>
  </si>
  <si>
    <t>Guymon</t>
  </si>
  <si>
    <t>Gypsy Public Schools</t>
  </si>
  <si>
    <t>Haileyville</t>
  </si>
  <si>
    <t>Hammon</t>
  </si>
  <si>
    <t>Hanna Public Schools</t>
  </si>
  <si>
    <t>Hardesty Public Schools</t>
  </si>
  <si>
    <t>Harding Charter Prep</t>
  </si>
  <si>
    <t>Harding Fine Arts Academy</t>
  </si>
  <si>
    <t>Harmony</t>
  </si>
  <si>
    <t>Harrah Public Schools</t>
  </si>
  <si>
    <t>Hartshorne Public Schools</t>
  </si>
  <si>
    <t>Haskell</t>
  </si>
  <si>
    <t>Haworth</t>
  </si>
  <si>
    <t>Haywood</t>
  </si>
  <si>
    <t>Healdton</t>
  </si>
  <si>
    <t>HEAVENER</t>
  </si>
  <si>
    <t>Heavener Public Schools</t>
  </si>
  <si>
    <t>Hennessey Public Schools</t>
  </si>
  <si>
    <t>Henryetta Public Schools</t>
  </si>
  <si>
    <t>Hilldale</t>
  </si>
  <si>
    <t>Hinnton</t>
  </si>
  <si>
    <t>Hobart</t>
  </si>
  <si>
    <t>Hodgen</t>
  </si>
  <si>
    <t>Holdenville Public Schools</t>
  </si>
  <si>
    <t>Hollis</t>
  </si>
  <si>
    <t>Holly Creek Public Schools</t>
  </si>
  <si>
    <t>Hominy Public Schools</t>
  </si>
  <si>
    <t>Hooker Public Schools</t>
  </si>
  <si>
    <t>Howe Public Schools</t>
  </si>
  <si>
    <t>Hugo</t>
  </si>
  <si>
    <t>Hulbert Public Schools</t>
  </si>
  <si>
    <t>Hydro-Eakly</t>
  </si>
  <si>
    <t>Idabel Public Schools</t>
  </si>
  <si>
    <t>Indiahoma Public Schools</t>
  </si>
  <si>
    <t>Indianola Public Schools</t>
  </si>
  <si>
    <t>Inola</t>
  </si>
  <si>
    <t>Jay Public Schools</t>
  </si>
  <si>
    <t xml:space="preserve">Jenks Public Schools </t>
  </si>
  <si>
    <t>Jennings Public Schools</t>
  </si>
  <si>
    <t>John Rex Charter School</t>
  </si>
  <si>
    <t>Jones Public Schools</t>
  </si>
  <si>
    <t>Justice Public Schools</t>
  </si>
  <si>
    <t>Justus-Tiawah Public Schools</t>
  </si>
  <si>
    <t>Kansas Public Schools</t>
  </si>
  <si>
    <t>Kellyville Public Schools</t>
  </si>
  <si>
    <t>Kenwood</t>
  </si>
  <si>
    <t>Keota</t>
  </si>
  <si>
    <t>Ketchum</t>
  </si>
  <si>
    <t>Keys Public Schools</t>
  </si>
  <si>
    <t>Keystone Public Schools</t>
  </si>
  <si>
    <t>Kiefer Public Schools</t>
  </si>
  <si>
    <t>Kildare Public Schools</t>
  </si>
  <si>
    <t>Kingfisher Public Schools</t>
  </si>
  <si>
    <t>Kingston</t>
  </si>
  <si>
    <t>Kinta Public Schools</t>
  </si>
  <si>
    <t>Kiowa Public Schools</t>
  </si>
  <si>
    <t>Kipp Charter OKC</t>
  </si>
  <si>
    <t>Kipp Charter Tulsa</t>
  </si>
  <si>
    <t>Konawa Public Schools</t>
  </si>
  <si>
    <t>Krebs Public Schools</t>
  </si>
  <si>
    <t>Kremlin-Hillsdale Public Schools</t>
  </si>
  <si>
    <t>Lane</t>
  </si>
  <si>
    <t>Latta Public Schools</t>
  </si>
  <si>
    <t>Laverne Public Schools</t>
  </si>
  <si>
    <t>Lawton Public Schools</t>
  </si>
  <si>
    <t>Le Flore</t>
  </si>
  <si>
    <t>Le Monde International School</t>
  </si>
  <si>
    <t>Leach Public Schools</t>
  </si>
  <si>
    <t>Leedey</t>
  </si>
  <si>
    <t>Lexington Public Schools</t>
  </si>
  <si>
    <t>Liberty-Mounds Public Schools</t>
  </si>
  <si>
    <t>Liberty-Muldrow Public Schools</t>
  </si>
  <si>
    <t>Lindsay Public Schools</t>
  </si>
  <si>
    <t>Little Axe Public Schools</t>
  </si>
  <si>
    <t>Locust Grove Public Schools</t>
  </si>
  <si>
    <t>Lomega Public Schools</t>
  </si>
  <si>
    <t>Lone Grove Public Schools</t>
  </si>
  <si>
    <t>Lone Star</t>
  </si>
  <si>
    <t>Lone Wolf</t>
  </si>
  <si>
    <t>Lookeba Sickles Public Schools</t>
  </si>
  <si>
    <t>Lowrey Public Schools</t>
  </si>
  <si>
    <t>Lukfata</t>
  </si>
  <si>
    <t>Luther</t>
  </si>
  <si>
    <t>Macomb Public Schools</t>
  </si>
  <si>
    <t>Madill Public Schools</t>
  </si>
  <si>
    <t>Mangum Public Schools</t>
  </si>
  <si>
    <t>Mannford Public Schools</t>
  </si>
  <si>
    <t>Mannsville Public Schools</t>
  </si>
  <si>
    <t>Maple</t>
  </si>
  <si>
    <t>Marble City Public Schools</t>
  </si>
  <si>
    <t>Marietta Public Schools</t>
  </si>
  <si>
    <t>Marlow</t>
  </si>
  <si>
    <t>Maryetta</t>
  </si>
  <si>
    <t>Mason Public Schools</t>
  </si>
  <si>
    <t>Maud Public Schools</t>
  </si>
  <si>
    <t>Maysville Public Schools</t>
  </si>
  <si>
    <t>McAlester Public Schools</t>
  </si>
  <si>
    <t>McCord Public Schools</t>
  </si>
  <si>
    <t>McCurtain Public Schools</t>
  </si>
  <si>
    <t>McLoud Public Schools</t>
  </si>
  <si>
    <t>Medford Public Schools</t>
  </si>
  <si>
    <t>Meeker Public Schools</t>
  </si>
  <si>
    <t>Merritt Public Schools</t>
  </si>
  <si>
    <t>Metro Technology Center</t>
  </si>
  <si>
    <t>Miami Public Schools</t>
  </si>
  <si>
    <t>Mid America Tech</t>
  </si>
  <si>
    <t>Mid-Del Public Schools</t>
  </si>
  <si>
    <t>Middleberg</t>
  </si>
  <si>
    <t>Midway Public Schools</t>
  </si>
  <si>
    <t>Milburn</t>
  </si>
  <si>
    <t>Mill Creek Public Schools</t>
  </si>
  <si>
    <t>Millwood Public Schools</t>
  </si>
  <si>
    <t>Minco Public Schools</t>
  </si>
  <si>
    <t>Moffett Public Schools</t>
  </si>
  <si>
    <t>Monroe</t>
  </si>
  <si>
    <t>Moore Public Schools</t>
  </si>
  <si>
    <t>Mooreland Public Schools</t>
  </si>
  <si>
    <t>Morris Public Schools</t>
  </si>
  <si>
    <t>Morrison Public Schools</t>
  </si>
  <si>
    <t>Moseley</t>
  </si>
  <si>
    <t>Moss Public Schools</t>
  </si>
  <si>
    <t>Mounds</t>
  </si>
  <si>
    <t>Mountain View-Gotebo</t>
  </si>
  <si>
    <t>Moyers Public Schools</t>
  </si>
  <si>
    <t>Muldrow</t>
  </si>
  <si>
    <t>Mulhall-Orlando Public Schools</t>
  </si>
  <si>
    <t>Muskogee</t>
  </si>
  <si>
    <t>Mustang</t>
  </si>
  <si>
    <t>Nashoba</t>
  </si>
  <si>
    <t>Navajo Public Schools</t>
  </si>
  <si>
    <t>New Lima Public Schools</t>
  </si>
  <si>
    <t>Newcastle Public Schools</t>
  </si>
  <si>
    <t>Newkirk Public Schools</t>
  </si>
  <si>
    <t>Ninnekah</t>
  </si>
  <si>
    <t>Noble Public Schools</t>
  </si>
  <si>
    <t>Norman Public Schools</t>
  </si>
  <si>
    <t>North Rock Creek Public Schools</t>
  </si>
  <si>
    <t>Norwood</t>
  </si>
  <si>
    <t>Nowata Public Schools</t>
  </si>
  <si>
    <t>Oak Grove Public Schools</t>
  </si>
  <si>
    <t>Oakdale Public Schools</t>
  </si>
  <si>
    <t>Oaks Mission Public Schools</t>
  </si>
  <si>
    <t>Oilton Public Schools</t>
  </si>
  <si>
    <t>Okarche</t>
  </si>
  <si>
    <t>Okay</t>
  </si>
  <si>
    <t>Okeene Public Schools</t>
  </si>
  <si>
    <t>Okemah Public Schools</t>
  </si>
  <si>
    <t>Oklahoma City</t>
  </si>
  <si>
    <t>Oklahoma Montessori Initiative</t>
  </si>
  <si>
    <t>Oklahoma School for the Deaf</t>
  </si>
  <si>
    <t>Oklahoma Union Public Schools</t>
  </si>
  <si>
    <t>Okmulgee Public Schools</t>
  </si>
  <si>
    <t>Oktaha Public Schools</t>
  </si>
  <si>
    <t>Olive Public Schools</t>
  </si>
  <si>
    <t>Olustee-Eldorado</t>
  </si>
  <si>
    <t>Oologah-Talala Public Schools</t>
  </si>
  <si>
    <t>Optima</t>
  </si>
  <si>
    <t>Osage</t>
  </si>
  <si>
    <t>Osage Hills</t>
  </si>
  <si>
    <t>Owasso Public Schools</t>
  </si>
  <si>
    <t>Paden Public Schools</t>
  </si>
  <si>
    <t>Panama Public Schools</t>
  </si>
  <si>
    <t>Panola Public Schools</t>
  </si>
  <si>
    <t>Paoli Public Schools</t>
  </si>
  <si>
    <t>Pauls Valley Public Schools</t>
  </si>
  <si>
    <t>Pawhuska Public Schools</t>
  </si>
  <si>
    <t>Pawnee Public Schools</t>
  </si>
  <si>
    <t>Peavine</t>
  </si>
  <si>
    <t>Peckham Public Schools</t>
  </si>
  <si>
    <t>Peggs Public Schools</t>
  </si>
  <si>
    <t>Perkins-Tryon Public Schools</t>
  </si>
  <si>
    <t>Perry Public Schools</t>
  </si>
  <si>
    <t>Piedmont Public Schools</t>
  </si>
  <si>
    <t>Pioneer Public Schools</t>
  </si>
  <si>
    <t>Pittsburg Public Schools</t>
  </si>
  <si>
    <t>Plainview Public Schools</t>
  </si>
  <si>
    <t>Pleasant Grove</t>
  </si>
  <si>
    <t>Pocola  Public Schools</t>
  </si>
  <si>
    <t>Ponca City Public Schools</t>
  </si>
  <si>
    <t>Pond Creek-Hunter</t>
  </si>
  <si>
    <t>Porter Public Schools</t>
  </si>
  <si>
    <t>Porum Public Schools</t>
  </si>
  <si>
    <t>Positive Tomorrows</t>
  </si>
  <si>
    <t>Poteau Public Schools</t>
  </si>
  <si>
    <t>Prague Public Schools</t>
  </si>
  <si>
    <t>Preston Public Schools</t>
  </si>
  <si>
    <t>Pretty Water Public Schools</t>
  </si>
  <si>
    <t>Prue Public Schools</t>
  </si>
  <si>
    <t>Pryor Public Schools</t>
  </si>
  <si>
    <t>Purcell Public Schools</t>
  </si>
  <si>
    <t>Putnam City</t>
  </si>
  <si>
    <t>Quapaw Public Schools</t>
  </si>
  <si>
    <t>Quinton Public Schools</t>
  </si>
  <si>
    <t>Rattan Public Schools</t>
  </si>
  <si>
    <t>Ravia</t>
  </si>
  <si>
    <t>Red Oak</t>
  </si>
  <si>
    <t>Reydon Public Schools</t>
  </si>
  <si>
    <t>Ringling Public Schools</t>
  </si>
  <si>
    <t>Ringwood</t>
  </si>
  <si>
    <t>Ripley</t>
  </si>
  <si>
    <t>Rise Steam Academy</t>
  </si>
  <si>
    <t>Riverside</t>
  </si>
  <si>
    <t>Robin Hill</t>
  </si>
  <si>
    <t>Rock Creek Public Schools</t>
  </si>
  <si>
    <t>Rocky Mountain</t>
  </si>
  <si>
    <t>Roff Public Schools</t>
  </si>
  <si>
    <t>Roland Public Schools</t>
  </si>
  <si>
    <t>Rush Springs</t>
  </si>
  <si>
    <t>Ryal</t>
  </si>
  <si>
    <t>Ryan</t>
  </si>
  <si>
    <t>Salina Public Schools</t>
  </si>
  <si>
    <t>Sallisaw</t>
  </si>
  <si>
    <t>Sand Springs Public Schools</t>
  </si>
  <si>
    <t>Santa Fe South Charter School</t>
  </si>
  <si>
    <t>Sapulpa Public Schools</t>
  </si>
  <si>
    <t>Sasakwa Public Schools</t>
  </si>
  <si>
    <t>Savanna</t>
  </si>
  <si>
    <t>Sayre</t>
  </si>
  <si>
    <t>Schulter</t>
  </si>
  <si>
    <t>Seiling Public Schools</t>
  </si>
  <si>
    <t>Seminole Public Schools</t>
  </si>
  <si>
    <t>Sentinel Public Schools</t>
  </si>
  <si>
    <t>Sequoyah Public Schools</t>
  </si>
  <si>
    <t>Shady Grove</t>
  </si>
  <si>
    <t>Shady Point</t>
  </si>
  <si>
    <t>Sharon-Mutual</t>
  </si>
  <si>
    <t>Shattuck</t>
  </si>
  <si>
    <t>Shawnee Public Schools</t>
  </si>
  <si>
    <t>Shidler Public Schools</t>
  </si>
  <si>
    <t>Silo Public Schools</t>
  </si>
  <si>
    <t>Skiatook Public Schools</t>
  </si>
  <si>
    <t>Smithville</t>
  </si>
  <si>
    <t>Snyder Public Schools</t>
  </si>
  <si>
    <t>Soper</t>
  </si>
  <si>
    <t>South Coffeyville Public Schools</t>
  </si>
  <si>
    <t>South Rock Creek</t>
  </si>
  <si>
    <t>Southwest Academy Charter</t>
  </si>
  <si>
    <t>Sperry Public Schools</t>
  </si>
  <si>
    <t>Spiro</t>
  </si>
  <si>
    <t>Springer Public Schools</t>
  </si>
  <si>
    <t>Sterling</t>
  </si>
  <si>
    <t>Stidham Public Schools</t>
  </si>
  <si>
    <t>Stigler</t>
  </si>
  <si>
    <t>Stillwater Public Schools</t>
  </si>
  <si>
    <t>Stillwell</t>
  </si>
  <si>
    <t>Stonewall Public Schools</t>
  </si>
  <si>
    <t>Straight Public Schools</t>
  </si>
  <si>
    <t>Stratford Public Schools</t>
  </si>
  <si>
    <t>Stringtown Public Schools</t>
  </si>
  <si>
    <t>Strother Public Schools</t>
  </si>
  <si>
    <t>Stroud Public Schools</t>
  </si>
  <si>
    <t>Stuart Public Schools</t>
  </si>
  <si>
    <t>Sulpher</t>
  </si>
  <si>
    <t>Sweetwater Public Schools</t>
  </si>
  <si>
    <t>Tahlequah Public Schools</t>
  </si>
  <si>
    <t>Talihina Public Schools</t>
  </si>
  <si>
    <t>Taloga</t>
  </si>
  <si>
    <t>Tannehill</t>
  </si>
  <si>
    <t>Tecumseh Public Schools</t>
  </si>
  <si>
    <t>Temple Public Schools</t>
  </si>
  <si>
    <t>Tenkiller</t>
  </si>
  <si>
    <t>Texhoma Public Schools</t>
  </si>
  <si>
    <t>Thackerville Public Schools</t>
  </si>
  <si>
    <t>Thomas Fay Custer Public Schools</t>
  </si>
  <si>
    <t>Timberlake Public Schools</t>
  </si>
  <si>
    <t>Tipton Public Schools</t>
  </si>
  <si>
    <t>Tishomingo Public Schools</t>
  </si>
  <si>
    <t>Tonkawa Public Schools</t>
  </si>
  <si>
    <t>Tulsa Classical Academy</t>
  </si>
  <si>
    <t>Tulsa Honor Academy</t>
  </si>
  <si>
    <t>Tulsa Legacy Charter Schl Inc</t>
  </si>
  <si>
    <t>Tulsa School of Arts and Sciences</t>
  </si>
  <si>
    <t>Tulsa Tech</t>
  </si>
  <si>
    <t>Tupelo Public Schools</t>
  </si>
  <si>
    <t>Turkey Ford Public Schools</t>
  </si>
  <si>
    <t>Turner Public Schools</t>
  </si>
  <si>
    <t>Turpin</t>
  </si>
  <si>
    <t>Tushka Public Schools</t>
  </si>
  <si>
    <t>Tuskahoma</t>
  </si>
  <si>
    <t>Tuttle</t>
  </si>
  <si>
    <t>Twin Hills</t>
  </si>
  <si>
    <t>Tyrone</t>
  </si>
  <si>
    <t>Under The Canopy School</t>
  </si>
  <si>
    <t>Union</t>
  </si>
  <si>
    <t>Union City</t>
  </si>
  <si>
    <t>Valliant Public Schools</t>
  </si>
  <si>
    <t>Vanoss Public Schools</t>
  </si>
  <si>
    <t>Varnum Public Schools</t>
  </si>
  <si>
    <t>Velma-Alma Public Schools</t>
  </si>
  <si>
    <t>Verden</t>
  </si>
  <si>
    <t>Verdigris Public Schools</t>
  </si>
  <si>
    <t>Vian</t>
  </si>
  <si>
    <t>Vici Public Schools</t>
  </si>
  <si>
    <t>Vinita Public Schools</t>
  </si>
  <si>
    <t>W.K.Jackson Educational Center</t>
  </si>
  <si>
    <t>Wagoner</t>
  </si>
  <si>
    <t>Wainwright</t>
  </si>
  <si>
    <t>Walters Public Schools</t>
  </si>
  <si>
    <t>Wanette Public Schools</t>
  </si>
  <si>
    <t>Wapanucka</t>
  </si>
  <si>
    <t>Warner Public Schools</t>
  </si>
  <si>
    <t>Washington Public Schools</t>
  </si>
  <si>
    <t>Watonga Public Schools</t>
  </si>
  <si>
    <t>Watts</t>
  </si>
  <si>
    <t>Waukomis Public Schools</t>
  </si>
  <si>
    <t>Waurika</t>
  </si>
  <si>
    <t>Wayne Public Schools</t>
  </si>
  <si>
    <t>Waynoka Public Schools</t>
  </si>
  <si>
    <t>Weatherford</t>
  </si>
  <si>
    <t>Webbers Falls</t>
  </si>
  <si>
    <t>Welch Public Schools</t>
  </si>
  <si>
    <t>Weleetka Public Schools</t>
  </si>
  <si>
    <t>Wellston Public Schools</t>
  </si>
  <si>
    <t>Western Gateway Elementary</t>
  </si>
  <si>
    <t>Western Heights Public Schools</t>
  </si>
  <si>
    <t>Westville</t>
  </si>
  <si>
    <t>Wetumka Public Schools</t>
  </si>
  <si>
    <t>Wewoka Public Schools</t>
  </si>
  <si>
    <t>White Oak</t>
  </si>
  <si>
    <t>White Rock Public Schools</t>
  </si>
  <si>
    <t>Whitebead Public Schools</t>
  </si>
  <si>
    <t>Whitefield</t>
  </si>
  <si>
    <t>Whitesboro Public Schools</t>
  </si>
  <si>
    <t>Wickliffe Public Schools</t>
  </si>
  <si>
    <t>Wilburton Public Schools</t>
  </si>
  <si>
    <t>Wilson Public Schools</t>
  </si>
  <si>
    <t>Wister</t>
  </si>
  <si>
    <t>Woodall</t>
  </si>
  <si>
    <t>Woodland Public Schools</t>
  </si>
  <si>
    <t>Woodward Public Schools</t>
  </si>
  <si>
    <t>Wright City Public Schools</t>
  </si>
  <si>
    <t>Wyandotte Public Schools</t>
  </si>
  <si>
    <t>Wynnewood Public Schools</t>
  </si>
  <si>
    <t>Wynona Public Schools</t>
  </si>
  <si>
    <t>Yale Public Schools</t>
  </si>
  <si>
    <t>Yarbrough Public Schools</t>
  </si>
  <si>
    <t>Yukon Public Schools</t>
  </si>
  <si>
    <t>Zaneis Public Schools</t>
  </si>
  <si>
    <t>Zion</t>
  </si>
  <si>
    <t>District Status</t>
  </si>
  <si>
    <t>Vendor</t>
  </si>
  <si>
    <t>Accelerate</t>
  </si>
  <si>
    <t>AgeOfLearning</t>
  </si>
  <si>
    <t xml:space="preserve">Amplify </t>
  </si>
  <si>
    <t>BYU</t>
  </si>
  <si>
    <t>Curriculum Associates</t>
  </si>
  <si>
    <t>Edmentum</t>
  </si>
  <si>
    <t>Edgenuity</t>
  </si>
  <si>
    <t xml:space="preserve">MindPlay </t>
  </si>
  <si>
    <t xml:space="preserve">Paloma </t>
  </si>
  <si>
    <t>Prisms VR</t>
  </si>
  <si>
    <t>Renaissance</t>
  </si>
  <si>
    <t>Waterford</t>
  </si>
  <si>
    <t>Accelerate Learning Science Bundle</t>
  </si>
  <si>
    <t xml:space="preserve">My Math Academy Student Annual Subscription </t>
  </si>
  <si>
    <t xml:space="preserve">Amplify mCLASS DIBELS + mCLASS Intervention Bundle + Boost Reading </t>
  </si>
  <si>
    <t>Brigham Young University Course Fee (per student)</t>
  </si>
  <si>
    <t xml:space="preserve">i-Ready Assessment Math Per Student License Grade K-8 </t>
  </si>
  <si>
    <t xml:space="preserve">Edmentum Courseware Comp Library </t>
  </si>
  <si>
    <t xml:space="preserve">Paloma Learning Student License </t>
  </si>
  <si>
    <t>Prisms Site License (for up to 250 students)</t>
  </si>
  <si>
    <t>Renaissance Learning - Flocabulary Plus</t>
  </si>
  <si>
    <t>Waterford Student License</t>
  </si>
  <si>
    <t>Age of Learning</t>
  </si>
  <si>
    <t>Accelerate Learning Math Bundle</t>
  </si>
  <si>
    <t>My Math Academy Annual Site Subscription</t>
  </si>
  <si>
    <t>Amplify mCLASS DIBELS</t>
  </si>
  <si>
    <t>Brigham Young University License Fee (per student, up to 6 courses)</t>
  </si>
  <si>
    <t xml:space="preserve">i-Ready Assessment and Personalized Instruction Math Per Student License Grade K-8 </t>
  </si>
  <si>
    <t>Edmentum Courseware HS Grad Req</t>
  </si>
  <si>
    <t>Imagine Edgenuity eDynamic Elective Enrollments</t>
  </si>
  <si>
    <t>MindPlay Comprehensive Reading Course (includes Understanding Dyslexia Course)</t>
  </si>
  <si>
    <t>Prisms per Student License Fee (for 251 students or more) for math &amp; science bundle</t>
  </si>
  <si>
    <t>Renaissance Learning - Nearpod Instructional Suite</t>
  </si>
  <si>
    <t>Amplify</t>
  </si>
  <si>
    <t>My Reading Academy Student Annual Subscription</t>
  </si>
  <si>
    <t>mCLASS Math (K-8 Math Screener) purchased *with* mCLASS DIBELS 8</t>
  </si>
  <si>
    <t xml:space="preserve">i-Ready Assessment Reading Per Student License Grade K-8 </t>
  </si>
  <si>
    <t>Edmentum Courseware Core (per subject)</t>
  </si>
  <si>
    <t xml:space="preserve">Imagine Edgenuity Exceptional Learner Course Suite </t>
  </si>
  <si>
    <t>MindPlay Understanding Dyslexia Course (stand-alone)</t>
  </si>
  <si>
    <t>Prisms Charging Cart plus a full class set of 30 headset devices</t>
  </si>
  <si>
    <t>My Reading Academy Annual Site Subscription</t>
  </si>
  <si>
    <t xml:space="preserve">mCLASS Math (K-8 Math Screener) </t>
  </si>
  <si>
    <t xml:space="preserve">i-Ready Assessment and Personalized Instruction Reading Per Student License Grade K-8 </t>
  </si>
  <si>
    <t>Edmentum Courseware Careers</t>
  </si>
  <si>
    <t>Imagine Edgenuity Teachers of Record</t>
  </si>
  <si>
    <t>Prisms Pico 4 Ultra headset (a la carte)</t>
  </si>
  <si>
    <t xml:space="preserve">Renaissance Learning Freckle Math - Bundled with the Renaissance - ISP Bundle (Individual Skills Practice) </t>
  </si>
  <si>
    <t>Virtual-AP Only</t>
  </si>
  <si>
    <t>My Reading Academy Español Student Annual Subscription</t>
  </si>
  <si>
    <t>Boost Math (K-5 Math Intervention)</t>
  </si>
  <si>
    <t>Edmentum Courseware Elementary</t>
  </si>
  <si>
    <t xml:space="preserve">IS Small Group Targeted Instruction </t>
  </si>
  <si>
    <t>Prisms Charging Cart</t>
  </si>
  <si>
    <t>Renaissance Learning Freckle Math - Standalone</t>
  </si>
  <si>
    <t xml:space="preserve">Edmentum </t>
  </si>
  <si>
    <t xml:space="preserve">My Reading Academy Español  Annual Site Subscription </t>
  </si>
  <si>
    <t>Amplify mCLASS Intervention Site License (schools over 500 students)</t>
  </si>
  <si>
    <t>Edmentum Carone Library</t>
  </si>
  <si>
    <t xml:space="preserve">IS Small Group Targeted Instruction-ESOL endorsed or Bilingual Intervention Specialist </t>
  </si>
  <si>
    <t>Amplify mCLASS Intervention Site License (schools less than 500 students)</t>
  </si>
  <si>
    <t>Edmentum Exact Path Core (Insights + Growth)</t>
  </si>
  <si>
    <t>IS Small Group Targeted Instruction-Test Prep</t>
  </si>
  <si>
    <t>MindPlay</t>
  </si>
  <si>
    <t>Amplify mCLASS DIBELS 8th Edition Kit 
(grade-specific)</t>
  </si>
  <si>
    <t>Edmentum Exact Path Core (Insights + Growth) K-8, K-12, grade band</t>
  </si>
  <si>
    <t>IS Small Group Targeted Instruction-Summer School</t>
  </si>
  <si>
    <t>Paloma</t>
  </si>
  <si>
    <t>Amplify mCLASS Intervention Kit Grades K–3</t>
  </si>
  <si>
    <t>Edmentum Exact Path (Insights + Growth)+ Proficiency  (Math &amp; Reading)</t>
  </si>
  <si>
    <t>Imagine Sonday System - Standard Bundle</t>
  </si>
  <si>
    <t>Amplify mCLASS OK Strong Readers 
Self-Paced Science of Reading Course</t>
  </si>
  <si>
    <t>Edmentum Exact Path (Insights + Growth)+ Proficiency (Math, Reading, Science, Social Studies)</t>
  </si>
  <si>
    <t>Conference Attendees</t>
  </si>
  <si>
    <t>Edmentum Study Island Core</t>
  </si>
  <si>
    <t>Edmentum Study Island (per subject)</t>
  </si>
  <si>
    <t>Edmentum Enhanced Virtual Learning</t>
  </si>
  <si>
    <t>Edmentum Targeted Skills Instruction</t>
  </si>
  <si>
    <t xml:space="preserve">Edmentum Copyleaks </t>
  </si>
  <si>
    <t>MajorClarity by Edmentum</t>
  </si>
  <si>
    <t>Edmentum Teachers of Record</t>
  </si>
  <si>
    <t>Product</t>
  </si>
  <si>
    <t>Horizon Price</t>
  </si>
  <si>
    <t>Conference Pricing</t>
  </si>
  <si>
    <t>PRICE QUOTE</t>
  </si>
  <si>
    <t xml:space="preserve">DATE: </t>
  </si>
  <si>
    <t xml:space="preserve">  Remit To:</t>
  </si>
  <si>
    <t>Bill To:</t>
  </si>
  <si>
    <t>Horizon: Digitally Enhanced Campus</t>
  </si>
  <si>
    <t>Oklahoma City, OK 73105</t>
  </si>
  <si>
    <t xml:space="preserve">ACH Payments: Contact Lecrecia Schmidt </t>
  </si>
  <si>
    <t>Lecrecia.Schmidt@scsb.ok.gov; 405-522-8874</t>
  </si>
  <si>
    <t>PO#</t>
  </si>
  <si>
    <t>Quantity</t>
  </si>
  <si>
    <t>Rate</t>
  </si>
  <si>
    <t>Amount</t>
  </si>
  <si>
    <t>Courseware Discount Applied:</t>
  </si>
  <si>
    <t xml:space="preserve">Direct Inquiries to Dr. Lisa Daniels  </t>
  </si>
  <si>
    <t>TOTAL:</t>
  </si>
  <si>
    <t>Phone: 405-522-0465</t>
  </si>
  <si>
    <t xml:space="preserve"> Email: lisa.daniels@horizon.ok.gov</t>
  </si>
  <si>
    <t>PAYMENT IS DUE WITHIN 45 DAYS AFTER INVOICE</t>
  </si>
  <si>
    <t>Not Applicable</t>
  </si>
  <si>
    <t>District:</t>
  </si>
  <si>
    <t>Primary Contact:</t>
  </si>
  <si>
    <t>Primary Contact Email:</t>
  </si>
  <si>
    <t>Billing Email:</t>
  </si>
  <si>
    <t>Renaissance Learning - ISP Bundle (Individual Skills Practice) (includes Freckle ELA + Lalilo)</t>
  </si>
  <si>
    <t>2501 N Lincoln Blvd, Suite 201</t>
  </si>
  <si>
    <t>Horizon Connect Rates:</t>
  </si>
  <si>
    <t xml:space="preserve">i-Ready Assessment Math &amp; Reading Bundle Grade K-8 </t>
  </si>
  <si>
    <t>i-Ready Assessment and Personalized Instruction Math &amp; Reading Bundle Grade K-8</t>
  </si>
  <si>
    <t>Pryor</t>
  </si>
  <si>
    <t>Mindplay Reading Studio Concurrent License</t>
  </si>
  <si>
    <t>Imagine Edgenuity Courseware with CTE digital library, Edge Ex, AI, and 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</si>
</sst>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&lt;=9999999]###\-####;\(###\)\ ###\-####"/>
    <numFmt numFmtId="166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 Black"/>
      <family val="2"/>
    </font>
    <font>
      <sz val="11"/>
      <color theme="1"/>
      <name val="Arial Black"/>
      <family val="2"/>
    </font>
    <font>
      <sz val="12"/>
      <color rgb="FF000000"/>
      <name val="Aptos"/>
      <family val="2"/>
    </font>
    <font>
      <sz val="11"/>
      <name val="Arial Black"/>
      <family val="2"/>
    </font>
    <font>
      <b/>
      <sz val="11"/>
      <name val="Times New Roman"/>
      <family val="1"/>
    </font>
    <font>
      <sz val="11"/>
      <color rgb="FF7030A0"/>
      <name val="Times New Roman"/>
      <family val="1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36"/>
      <color theme="4" tint="-0.249977111117893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sz val="12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9D9D9"/>
        <bgColor rgb="FFD9D9D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8" fillId="0" borderId="0"/>
  </cellStyleXfs>
  <cellXfs count="1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/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1" fontId="1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3" borderId="0" xfId="0" applyFont="1" applyFill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/>
    <xf numFmtId="0" fontId="16" fillId="0" borderId="0" xfId="2" applyFont="1"/>
    <xf numFmtId="0" fontId="26" fillId="0" borderId="0" xfId="2" applyFont="1"/>
    <xf numFmtId="0" fontId="16" fillId="0" borderId="0" xfId="2" applyFont="1" applyAlignment="1">
      <alignment horizontal="left" vertical="center" indent="1"/>
    </xf>
    <xf numFmtId="0" fontId="13" fillId="2" borderId="0" xfId="0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vertical="top"/>
    </xf>
    <xf numFmtId="0" fontId="1" fillId="8" borderId="7" xfId="0" applyFont="1" applyFill="1" applyBorder="1"/>
    <xf numFmtId="0" fontId="1" fillId="8" borderId="7" xfId="2" applyFont="1" applyFill="1" applyBorder="1"/>
    <xf numFmtId="0" fontId="1" fillId="8" borderId="7" xfId="0" applyFont="1" applyFill="1" applyBorder="1" applyAlignment="1">
      <alignment vertical="center"/>
    </xf>
    <xf numFmtId="0" fontId="1" fillId="8" borderId="7" xfId="0" applyFont="1" applyFill="1" applyBorder="1" applyAlignment="1">
      <alignment vertical="top"/>
    </xf>
    <xf numFmtId="0" fontId="3" fillId="8" borderId="7" xfId="0" applyFont="1" applyFill="1" applyBorder="1"/>
    <xf numFmtId="0" fontId="7" fillId="8" borderId="7" xfId="0" applyFont="1" applyFill="1" applyBorder="1"/>
    <xf numFmtId="0" fontId="1" fillId="7" borderId="7" xfId="2" applyFont="1" applyFill="1" applyBorder="1" applyAlignment="1">
      <alignment vertical="top"/>
    </xf>
    <xf numFmtId="0" fontId="7" fillId="0" borderId="23" xfId="2" applyFont="1" applyBorder="1" applyAlignment="1">
      <alignment horizontal="left" vertical="center"/>
    </xf>
    <xf numFmtId="0" fontId="7" fillId="0" borderId="23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165" fontId="7" fillId="0" borderId="0" xfId="2" applyNumberFormat="1" applyFont="1" applyAlignment="1">
      <alignment horizontal="left" vertical="center"/>
    </xf>
    <xf numFmtId="166" fontId="7" fillId="0" borderId="0" xfId="2" applyNumberFormat="1" applyFont="1" applyAlignment="1">
      <alignment horizontal="left" vertical="center"/>
    </xf>
    <xf numFmtId="0" fontId="16" fillId="0" borderId="0" xfId="0" applyFont="1"/>
    <xf numFmtId="0" fontId="2" fillId="0" borderId="0" xfId="0" applyFont="1"/>
    <xf numFmtId="0" fontId="1" fillId="0" borderId="0" xfId="2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6" fillId="0" borderId="0" xfId="2" applyFont="1" applyAlignment="1">
      <alignment wrapText="1"/>
    </xf>
    <xf numFmtId="0" fontId="16" fillId="0" borderId="9" xfId="2" applyFont="1" applyBorder="1"/>
    <xf numFmtId="0" fontId="16" fillId="0" borderId="10" xfId="2" applyFont="1" applyBorder="1"/>
    <xf numFmtId="0" fontId="16" fillId="0" borderId="10" xfId="2" applyFont="1" applyBorder="1" applyAlignment="1">
      <alignment horizontal="right"/>
    </xf>
    <xf numFmtId="4" fontId="16" fillId="0" borderId="10" xfId="2" applyNumberFormat="1" applyFont="1" applyBorder="1" applyAlignment="1">
      <alignment horizontal="right" vertical="center"/>
    </xf>
    <xf numFmtId="164" fontId="27" fillId="0" borderId="11" xfId="2" applyNumberFormat="1" applyFont="1" applyBorder="1" applyAlignment="1">
      <alignment vertical="center"/>
    </xf>
    <xf numFmtId="164" fontId="27" fillId="0" borderId="0" xfId="2" applyNumberFormat="1" applyFont="1" applyAlignment="1">
      <alignment vertical="center"/>
    </xf>
    <xf numFmtId="0" fontId="16" fillId="9" borderId="0" xfId="2" applyFont="1" applyFill="1"/>
    <xf numFmtId="0" fontId="16" fillId="0" borderId="12" xfId="2" applyFont="1" applyBorder="1"/>
    <xf numFmtId="0" fontId="19" fillId="0" borderId="0" xfId="2" applyFont="1" applyAlignment="1">
      <alignment horizontal="left" vertical="top" indent="3"/>
    </xf>
    <xf numFmtId="0" fontId="19" fillId="0" borderId="0" xfId="2" applyFont="1" applyAlignment="1">
      <alignment horizontal="center" vertical="center"/>
    </xf>
    <xf numFmtId="4" fontId="28" fillId="0" borderId="0" xfId="2" applyNumberFormat="1" applyFont="1" applyAlignment="1">
      <alignment horizontal="left" vertical="top" indent="4"/>
    </xf>
    <xf numFmtId="14" fontId="32" fillId="0" borderId="0" xfId="0" applyNumberFormat="1" applyFont="1" applyAlignment="1">
      <alignment horizontal="left" vertical="top"/>
    </xf>
    <xf numFmtId="164" fontId="19" fillId="0" borderId="0" xfId="2" applyNumberFormat="1" applyFont="1" applyAlignment="1">
      <alignment horizontal="center" vertical="center"/>
    </xf>
    <xf numFmtId="0" fontId="22" fillId="4" borderId="12" xfId="2" applyFont="1" applyFill="1" applyBorder="1" applyAlignment="1">
      <alignment vertical="center"/>
    </xf>
    <xf numFmtId="164" fontId="22" fillId="4" borderId="0" xfId="2" applyNumberFormat="1" applyFont="1" applyFill="1" applyAlignment="1">
      <alignment horizontal="left" vertical="center" indent="19"/>
    </xf>
    <xf numFmtId="0" fontId="26" fillId="9" borderId="0" xfId="2" applyFont="1" applyFill="1"/>
    <xf numFmtId="0" fontId="21" fillId="0" borderId="12" xfId="2" applyFont="1" applyBorder="1" applyAlignment="1">
      <alignment horizontal="left" vertical="center" indent="1"/>
    </xf>
    <xf numFmtId="0" fontId="33" fillId="0" borderId="0" xfId="2" applyFont="1" applyAlignment="1">
      <alignment horizontal="right" vertical="center" indent="1"/>
    </xf>
    <xf numFmtId="164" fontId="21" fillId="0" borderId="0" xfId="2" applyNumberFormat="1" applyFont="1" applyAlignment="1">
      <alignment horizontal="left" vertical="center" indent="19"/>
    </xf>
    <xf numFmtId="0" fontId="21" fillId="0" borderId="0" xfId="2" applyFont="1" applyAlignment="1">
      <alignment horizontal="left" vertical="center" indent="19"/>
    </xf>
    <xf numFmtId="164" fontId="21" fillId="0" borderId="13" xfId="2" applyNumberFormat="1" applyFont="1" applyBorder="1" applyAlignment="1">
      <alignment horizontal="left" vertical="center" indent="19"/>
    </xf>
    <xf numFmtId="0" fontId="21" fillId="0" borderId="0" xfId="2" applyFont="1" applyAlignment="1">
      <alignment vertical="center"/>
    </xf>
    <xf numFmtId="164" fontId="21" fillId="0" borderId="13" xfId="2" applyNumberFormat="1" applyFont="1" applyBorder="1" applyAlignment="1">
      <alignment horizontal="right" vertical="center"/>
    </xf>
    <xf numFmtId="164" fontId="21" fillId="0" borderId="0" xfId="2" applyNumberFormat="1" applyFont="1" applyAlignment="1">
      <alignment horizontal="right" vertical="center"/>
    </xf>
    <xf numFmtId="0" fontId="30" fillId="0" borderId="12" xfId="0" applyFont="1" applyBorder="1" applyAlignment="1">
      <alignment horizontal="left" vertical="center" indent="1"/>
    </xf>
    <xf numFmtId="164" fontId="23" fillId="0" borderId="13" xfId="2" applyNumberFormat="1" applyFont="1" applyBorder="1" applyAlignment="1">
      <alignment horizontal="left" vertical="center" indent="1"/>
    </xf>
    <xf numFmtId="164" fontId="23" fillId="0" borderId="0" xfId="2" applyNumberFormat="1" applyFont="1" applyAlignment="1">
      <alignment horizontal="left" vertical="center" indent="1"/>
    </xf>
    <xf numFmtId="0" fontId="16" fillId="9" borderId="0" xfId="2" applyFont="1" applyFill="1" applyAlignment="1">
      <alignment horizontal="left" vertical="center" indent="1"/>
    </xf>
    <xf numFmtId="0" fontId="20" fillId="4" borderId="12" xfId="2" applyFont="1" applyFill="1" applyBorder="1" applyAlignment="1">
      <alignment horizontal="left" vertical="center"/>
    </xf>
    <xf numFmtId="0" fontId="20" fillId="4" borderId="0" xfId="2" applyFont="1" applyFill="1" applyAlignment="1">
      <alignment horizontal="left" vertical="center"/>
    </xf>
    <xf numFmtId="0" fontId="20" fillId="4" borderId="0" xfId="2" applyFont="1" applyFill="1" applyAlignment="1">
      <alignment horizontal="center" vertical="center"/>
    </xf>
    <xf numFmtId="4" fontId="20" fillId="4" borderId="0" xfId="2" applyNumberFormat="1" applyFont="1" applyFill="1" applyAlignment="1">
      <alignment horizontal="center" vertical="center"/>
    </xf>
    <xf numFmtId="164" fontId="20" fillId="4" borderId="13" xfId="2" applyNumberFormat="1" applyFont="1" applyFill="1" applyBorder="1" applyAlignment="1">
      <alignment horizontal="center" vertical="center"/>
    </xf>
    <xf numFmtId="164" fontId="20" fillId="4" borderId="0" xfId="2" applyNumberFormat="1" applyFont="1" applyFill="1" applyAlignment="1">
      <alignment horizontal="center" vertical="center"/>
    </xf>
    <xf numFmtId="4" fontId="16" fillId="0" borderId="7" xfId="2" applyNumberFormat="1" applyFont="1" applyBorder="1" applyAlignment="1">
      <alignment horizontal="right" vertical="center" wrapText="1"/>
    </xf>
    <xf numFmtId="164" fontId="17" fillId="5" borderId="7" xfId="2" applyNumberFormat="1" applyFont="1" applyFill="1" applyBorder="1" applyAlignment="1">
      <alignment horizontal="right" vertical="center" wrapText="1"/>
    </xf>
    <xf numFmtId="164" fontId="16" fillId="5" borderId="0" xfId="2" applyNumberFormat="1" applyFont="1" applyFill="1" applyAlignment="1">
      <alignment horizontal="right" vertical="center" wrapText="1"/>
    </xf>
    <xf numFmtId="0" fontId="16" fillId="9" borderId="0" xfId="2" applyFont="1" applyFill="1" applyAlignment="1">
      <alignment wrapText="1"/>
    </xf>
    <xf numFmtId="4" fontId="16" fillId="0" borderId="0" xfId="2" applyNumberFormat="1" applyFont="1" applyAlignment="1">
      <alignment wrapText="1"/>
    </xf>
    <xf numFmtId="0" fontId="31" fillId="0" borderId="21" xfId="0" applyFont="1" applyBorder="1" applyAlignment="1">
      <alignment vertical="center"/>
    </xf>
    <xf numFmtId="0" fontId="31" fillId="0" borderId="8" xfId="0" applyFont="1" applyBorder="1" applyAlignment="1">
      <alignment horizontal="left" vertical="center"/>
    </xf>
    <xf numFmtId="0" fontId="16" fillId="0" borderId="21" xfId="2" applyFont="1" applyBorder="1" applyAlignment="1">
      <alignment horizontal="right" vertical="center"/>
    </xf>
    <xf numFmtId="4" fontId="16" fillId="0" borderId="7" xfId="2" applyNumberFormat="1" applyFont="1" applyBorder="1" applyAlignment="1">
      <alignment horizontal="right" vertical="center"/>
    </xf>
    <xf numFmtId="164" fontId="16" fillId="5" borderId="7" xfId="2" applyNumberFormat="1" applyFont="1" applyFill="1" applyBorder="1" applyAlignment="1">
      <alignment horizontal="right" vertical="center"/>
    </xf>
    <xf numFmtId="164" fontId="16" fillId="5" borderId="0" xfId="2" applyNumberFormat="1" applyFont="1" applyFill="1" applyAlignment="1">
      <alignment horizontal="right" vertical="center"/>
    </xf>
    <xf numFmtId="0" fontId="31" fillId="0" borderId="0" xfId="0" applyFont="1" applyAlignment="1">
      <alignment vertical="center"/>
    </xf>
    <xf numFmtId="0" fontId="24" fillId="0" borderId="25" xfId="2" applyFont="1" applyBorder="1" applyAlignment="1">
      <alignment horizontal="left" vertical="center"/>
    </xf>
    <xf numFmtId="49" fontId="17" fillId="0" borderId="7" xfId="2" applyNumberFormat="1" applyFont="1" applyBorder="1" applyAlignment="1">
      <alignment horizontal="right" vertical="center"/>
    </xf>
    <xf numFmtId="9" fontId="16" fillId="0" borderId="7" xfId="2" applyNumberFormat="1" applyFont="1" applyBorder="1" applyAlignment="1">
      <alignment vertical="center"/>
    </xf>
    <xf numFmtId="164" fontId="16" fillId="5" borderId="8" xfId="2" applyNumberFormat="1" applyFont="1" applyFill="1" applyBorder="1" applyAlignment="1">
      <alignment horizontal="right" vertical="center"/>
    </xf>
    <xf numFmtId="0" fontId="25" fillId="6" borderId="14" xfId="2" applyFont="1" applyFill="1" applyBorder="1" applyAlignment="1">
      <alignment horizontal="left" vertical="center" indent="15"/>
    </xf>
    <xf numFmtId="0" fontId="25" fillId="6" borderId="0" xfId="2" applyFont="1" applyFill="1" applyAlignment="1">
      <alignment horizontal="left" vertical="center" indent="9"/>
    </xf>
    <xf numFmtId="0" fontId="25" fillId="6" borderId="1" xfId="2" applyFont="1" applyFill="1" applyBorder="1" applyAlignment="1">
      <alignment vertical="center"/>
    </xf>
    <xf numFmtId="4" fontId="25" fillId="6" borderId="1" xfId="2" applyNumberFormat="1" applyFont="1" applyFill="1" applyBorder="1" applyAlignment="1">
      <alignment vertical="center"/>
    </xf>
    <xf numFmtId="164" fontId="25" fillId="6" borderId="15" xfId="2" applyNumberFormat="1" applyFont="1" applyFill="1" applyBorder="1" applyAlignment="1">
      <alignment vertical="center"/>
    </xf>
    <xf numFmtId="164" fontId="25" fillId="6" borderId="0" xfId="2" applyNumberFormat="1" applyFont="1" applyFill="1" applyAlignment="1">
      <alignment vertical="center"/>
    </xf>
    <xf numFmtId="0" fontId="24" fillId="6" borderId="16" xfId="2" applyFont="1" applyFill="1" applyBorder="1" applyAlignment="1">
      <alignment horizontal="left" vertical="center" indent="4"/>
    </xf>
    <xf numFmtId="0" fontId="24" fillId="6" borderId="0" xfId="2" applyFont="1" applyFill="1" applyAlignment="1">
      <alignment horizontal="left" vertical="center"/>
    </xf>
    <xf numFmtId="0" fontId="25" fillId="6" borderId="6" xfId="2" applyFont="1" applyFill="1" applyBorder="1" applyAlignment="1">
      <alignment vertical="center"/>
    </xf>
    <xf numFmtId="4" fontId="25" fillId="6" borderId="6" xfId="2" applyNumberFormat="1" applyFont="1" applyFill="1" applyBorder="1" applyAlignment="1">
      <alignment vertical="center"/>
    </xf>
    <xf numFmtId="164" fontId="25" fillId="6" borderId="17" xfId="2" applyNumberFormat="1" applyFont="1" applyFill="1" applyBorder="1" applyAlignment="1">
      <alignment vertical="center"/>
    </xf>
    <xf numFmtId="0" fontId="29" fillId="4" borderId="18" xfId="2" applyFont="1" applyFill="1" applyBorder="1" applyAlignment="1">
      <alignment horizontal="left" vertical="center" indent="16"/>
    </xf>
    <xf numFmtId="0" fontId="29" fillId="4" borderId="19" xfId="2" applyFont="1" applyFill="1" applyBorder="1" applyAlignment="1">
      <alignment horizontal="left" vertical="center" indent="10"/>
    </xf>
    <xf numFmtId="4" fontId="29" fillId="4" borderId="19" xfId="2" applyNumberFormat="1" applyFont="1" applyFill="1" applyBorder="1" applyAlignment="1">
      <alignment horizontal="left" vertical="center" indent="10"/>
    </xf>
    <xf numFmtId="164" fontId="29" fillId="4" borderId="20" xfId="2" applyNumberFormat="1" applyFont="1" applyFill="1" applyBorder="1" applyAlignment="1">
      <alignment horizontal="left" vertical="center" indent="10"/>
    </xf>
    <xf numFmtId="164" fontId="29" fillId="4" borderId="0" xfId="2" applyNumberFormat="1" applyFont="1" applyFill="1" applyAlignment="1">
      <alignment horizontal="left" vertical="center" indent="10"/>
    </xf>
    <xf numFmtId="0" fontId="16" fillId="0" borderId="0" xfId="2" applyFont="1" applyAlignment="1">
      <alignment horizontal="right"/>
    </xf>
    <xf numFmtId="4" fontId="16" fillId="0" borderId="0" xfId="2" applyNumberFormat="1" applyFont="1" applyAlignment="1">
      <alignment horizontal="right" vertical="center"/>
    </xf>
    <xf numFmtId="164" fontId="16" fillId="0" borderId="0" xfId="2" applyNumberFormat="1" applyFont="1" applyAlignment="1">
      <alignment horizontal="right" vertical="center"/>
    </xf>
    <xf numFmtId="0" fontId="16" fillId="0" borderId="9" xfId="2" applyFont="1" applyBorder="1" applyAlignment="1" applyProtection="1">
      <alignment horizontal="left" vertical="center" wrapText="1"/>
      <protection locked="0"/>
    </xf>
    <xf numFmtId="0" fontId="16" fillId="0" borderId="8" xfId="2" applyFont="1" applyBorder="1" applyAlignment="1" applyProtection="1">
      <alignment horizontal="left" vertical="center" wrapText="1"/>
      <protection locked="0"/>
    </xf>
    <xf numFmtId="0" fontId="16" fillId="0" borderId="0" xfId="2" applyFont="1" applyAlignment="1" applyProtection="1">
      <alignment horizontal="right" vertical="center" wrapText="1"/>
      <protection locked="0"/>
    </xf>
    <xf numFmtId="0" fontId="16" fillId="0" borderId="21" xfId="2" applyFont="1" applyBorder="1" applyAlignment="1" applyProtection="1">
      <alignment horizontal="right" vertical="center" wrapText="1"/>
      <protection locked="0"/>
    </xf>
    <xf numFmtId="0" fontId="16" fillId="0" borderId="24" xfId="2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64" fontId="22" fillId="4" borderId="0" xfId="2" applyNumberFormat="1" applyFont="1" applyFill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7">
    <dxf>
      <font>
        <color theme="0"/>
      </font>
      <fill>
        <patternFill>
          <bgColor theme="0"/>
        </patternFill>
      </fill>
    </dxf>
    <dxf>
      <fill>
        <patternFill>
          <fgColor theme="0"/>
        </patternFill>
      </fill>
    </dxf>
    <dxf>
      <font>
        <color theme="1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numFmt numFmtId="1" formatCode="0"/>
      <alignment horizontal="righ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  <family val="1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  <family val="1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  <family val="1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  <family val="1"/>
      </font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  <family val="1"/>
      </font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alignment horizontal="left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</font>
      <numFmt numFmtId="164" formatCode="&quot;$&quot;#,##0.00"/>
      <fill>
        <patternFill>
          <fgColor rgb="FF000000"/>
          <bgColor rgb="FFFFFFFF"/>
        </patternFill>
      </fill>
      <alignment vertical="center"/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Times New Roman"/>
        <family val="1"/>
      </font>
      <numFmt numFmtId="164" formatCode="&quot;$&quot;#,##0.00"/>
      <fill>
        <patternFill>
          <fgColor indexed="64"/>
          <bgColor indexed="65"/>
        </patternFill>
      </fill>
      <alignment horizontal="center" vertical="center" wrapText="1"/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</dxf>
    <dxf>
      <font>
        <b/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Times New Roman"/>
        <family val="1"/>
      </font>
      <fill>
        <patternFill patternType="solid">
          <fgColor theme="0" tint="-0.14999847407452621"/>
          <bgColor theme="2"/>
        </patternFill>
      </fill>
      <alignment horizontal="general" vertical="top"/>
    </dxf>
    <dxf>
      <border outline="0">
        <bottom style="thin">
          <color theme="1"/>
        </bottom>
      </border>
    </dxf>
    <dxf>
      <font>
        <b/>
        <strike val="0"/>
        <condense val="0"/>
        <extend val="0"/>
        <outline val="0"/>
        <shadow val="0"/>
        <vertAlign val="baseline"/>
        <sz val="11"/>
        <color theme="0"/>
        <name val="Times New Roman"/>
        <family val="1"/>
      </font>
      <fill>
        <patternFill patternType="solid">
          <fgColor theme="1"/>
          <bgColor theme="1"/>
        </patternFill>
      </fill>
      <alignment horizontal="center" vertical="center" wrapText="1"/>
      <border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vertAlign val="baseline"/>
        <sz val="11"/>
        <color theme="1"/>
        <name val="Times New Roman"/>
        <family val="1"/>
      </font>
    </dxf>
    <dxf>
      <font>
        <strike val="0"/>
        <outline val="0"/>
        <shadow val="0"/>
        <vertAlign val="baseline"/>
        <sz val="11"/>
        <color theme="1"/>
        <name val="Times New Roman"/>
        <family val="1"/>
      </font>
    </dxf>
    <dxf>
      <font>
        <strike val="0"/>
        <outline val="0"/>
        <shadow val="0"/>
        <vertAlign val="baseline"/>
        <sz val="11"/>
        <color theme="1"/>
        <name val="Times New Roman"/>
        <family val="1"/>
      </font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240770</xdr:colOff>
      <xdr:row>0</xdr:row>
      <xdr:rowOff>44977</xdr:rowOff>
    </xdr:from>
    <xdr:ext cx="1344084" cy="918762"/>
    <xdr:pic>
      <xdr:nvPicPr>
        <xdr:cNvPr id="2" name="Picture 1">
          <a:extLst>
            <a:ext uri="{FF2B5EF4-FFF2-40B4-BE49-F238E27FC236}">
              <a16:creationId xmlns:a16="http://schemas.microsoft.com/office/drawing/2014/main" id="{A07D769F-F5D2-4DD4-94D7-20D27A2D8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6570" y="44977"/>
          <a:ext cx="1344084" cy="918762"/>
        </a:xfrm>
        <a:prstGeom prst="rect">
          <a:avLst/>
        </a:prstGeom>
        <a:ln>
          <a:prstDash val="solid"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1:A6" totalsRowShown="0" headerRowDxfId="46" dataDxfId="45">
  <autoFilter ref="A1:A6" xr:uid="{00000000-0009-0000-0100-000001000000}"/>
  <tableColumns count="1">
    <tableColumn id="1" xr3:uid="{00000000-0010-0000-0000-000001000000}" name="District Status" dataDxfId="4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" displayName="Table1" ref="C1:O19" totalsRowShown="0" headerRowDxfId="43" dataDxfId="41" headerRowBorderDxfId="42" tableBorderDxfId="40" totalsRowBorderDxfId="39">
  <autoFilter ref="C1:O19" xr:uid="{00000000-0009-0000-0100-000002000000}"/>
  <tableColumns count="13">
    <tableColumn id="1" xr3:uid="{00000000-0010-0000-0100-000001000000}" name="Vendor" dataDxfId="38"/>
    <tableColumn id="2" xr3:uid="{00000000-0010-0000-0100-000002000000}" name="Accelerate" dataDxfId="37"/>
    <tableColumn id="10" xr3:uid="{00000000-0010-0000-0100-00000A000000}" name="AgeOfLearning" dataDxfId="36"/>
    <tableColumn id="3" xr3:uid="{00000000-0010-0000-0100-000003000000}" name="Amplify " dataDxfId="35" dataCellStyle="Normal 2"/>
    <tableColumn id="9" xr3:uid="{00000000-0010-0000-0100-000009000000}" name="BYU" dataDxfId="34"/>
    <tableColumn id="11" xr3:uid="{00000000-0010-0000-0100-00000B000000}" name="Curriculum Associates" dataDxfId="33"/>
    <tableColumn id="6" xr3:uid="{00000000-0010-0000-0100-000006000000}" name="Edmentum" dataDxfId="32"/>
    <tableColumn id="8" xr3:uid="{00000000-0010-0000-0100-000008000000}" name="Edgenuity" dataDxfId="31"/>
    <tableColumn id="7" xr3:uid="{00000000-0010-0000-0100-000007000000}" name="MindPlay " dataDxfId="30"/>
    <tableColumn id="5" xr3:uid="{00000000-0010-0000-0100-000005000000}" name="Paloma " dataDxfId="29"/>
    <tableColumn id="12" xr3:uid="{00000000-0010-0000-0100-00000C000000}" name="Prisms VR" dataDxfId="28"/>
    <tableColumn id="13" xr3:uid="{00000000-0010-0000-0100-00000D000000}" name="Renaissance" dataDxfId="27"/>
    <tableColumn id="4" xr3:uid="{00000000-0010-0000-0100-000004000000}" name="Waterford" dataDxfId="26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2:A106" totalsRowShown="0" headerRowDxfId="25" dataDxfId="24">
  <autoFilter ref="A12:A106" xr:uid="{00000000-0009-0000-0100-000003000000}"/>
  <sortState xmlns:xlrd2="http://schemas.microsoft.com/office/spreadsheetml/2017/richdata2" ref="A13:A103">
    <sortCondition ref="A12:A106"/>
  </sortState>
  <tableColumns count="1">
    <tableColumn id="1" xr3:uid="{00000000-0010-0000-0200-000001000000}" name="Conference Attendees" dataDxfId="23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276" displayName="Table4276" ref="A1:N535" totalsRowShown="0" headerRowDxfId="22" dataDxfId="21">
  <autoFilter ref="A1:N535" xr:uid="{00000000-0009-0000-0100-000004000000}"/>
  <sortState xmlns:xlrd2="http://schemas.microsoft.com/office/spreadsheetml/2017/richdata2" ref="A2:N535">
    <sortCondition ref="A1:A535"/>
  </sortState>
  <tableColumns count="14">
    <tableColumn id="3" xr3:uid="{00000000-0010-0000-0300-000003000000}" name="District" dataDxfId="20"/>
    <tableColumn id="32" xr3:uid="{00000000-0010-0000-0300-000020000000}" name="Status        2026-27" dataDxfId="19"/>
    <tableColumn id="1" xr3:uid="{00000000-0010-0000-0300-000001000000}" name="Conference Attendee" dataDxfId="18" dataCellStyle="Normal 2"/>
    <tableColumn id="4" xr3:uid="{00000000-0010-0000-0300-000004000000}" name="Primary Contact" dataDxfId="17"/>
    <tableColumn id="5" xr3:uid="{00000000-0010-0000-0300-000005000000}" name="PC Phone" dataDxfId="16"/>
    <tableColumn id="6" xr3:uid="{00000000-0010-0000-0300-000006000000}" name="PC Email" dataDxfId="15"/>
    <tableColumn id="29" xr3:uid="{00000000-0010-0000-0300-00001D000000}" name="Program Lead Contact" dataDxfId="14"/>
    <tableColumn id="19" xr3:uid="{00000000-0010-0000-0300-000013000000}" name="Program Lead Phone " dataDxfId="13"/>
    <tableColumn id="17" xr3:uid="{00000000-0010-0000-0300-000011000000}" name="Program Lead Email " dataDxfId="12"/>
    <tableColumn id="7" xr3:uid="{00000000-0010-0000-0300-000007000000}" name="Billing Contact" dataDxfId="11"/>
    <tableColumn id="8" xr3:uid="{00000000-0010-0000-0300-000008000000}" name="BC Phone" dataDxfId="10"/>
    <tableColumn id="9" xr3:uid="{00000000-0010-0000-0300-000009000000}" name="BC Email" dataDxfId="9"/>
    <tableColumn id="25" xr3:uid="{00000000-0010-0000-0300-000019000000}" name="Billing Mailing Address" dataDxfId="8"/>
    <tableColumn id="13" xr3:uid="{00000000-0010-0000-0300-00000D000000}" name="PO #" dataDxfId="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workbookViewId="0">
      <selection activeCell="J13" sqref="J13"/>
    </sheetView>
  </sheetViews>
  <sheetFormatPr defaultRowHeight="15" x14ac:dyDescent="0.25"/>
  <cols>
    <col min="1" max="1" width="21.42578125" style="1" customWidth="1"/>
    <col min="3" max="3" width="19.42578125" bestFit="1" customWidth="1"/>
    <col min="4" max="7" width="10.140625" customWidth="1"/>
    <col min="8" max="8" width="11.28515625" customWidth="1"/>
    <col min="9" max="13" width="10.140625" customWidth="1"/>
    <col min="14" max="14" width="11.140625" customWidth="1"/>
    <col min="15" max="15" width="10.140625" customWidth="1"/>
  </cols>
  <sheetData>
    <row r="1" spans="1:15" s="48" customFormat="1" ht="27.95" customHeight="1" x14ac:dyDescent="0.25">
      <c r="A1" s="47" t="s">
        <v>553</v>
      </c>
      <c r="C1" s="49" t="s">
        <v>554</v>
      </c>
      <c r="D1" s="50" t="s">
        <v>555</v>
      </c>
      <c r="E1" s="50" t="s">
        <v>556</v>
      </c>
      <c r="F1" s="50" t="s">
        <v>557</v>
      </c>
      <c r="G1" s="50" t="s">
        <v>558</v>
      </c>
      <c r="H1" s="50" t="s">
        <v>559</v>
      </c>
      <c r="I1" s="50" t="s">
        <v>560</v>
      </c>
      <c r="J1" s="50" t="s">
        <v>561</v>
      </c>
      <c r="K1" s="50" t="s">
        <v>562</v>
      </c>
      <c r="L1" s="50" t="s">
        <v>563</v>
      </c>
      <c r="M1" s="50" t="s">
        <v>564</v>
      </c>
      <c r="N1" s="50" t="s">
        <v>565</v>
      </c>
      <c r="O1" s="50" t="s">
        <v>566</v>
      </c>
    </row>
    <row r="2" spans="1:15" x14ac:dyDescent="0.25">
      <c r="A2" s="1" t="s">
        <v>40</v>
      </c>
      <c r="C2" s="51" t="s">
        <v>555</v>
      </c>
      <c r="D2" s="1" t="s">
        <v>567</v>
      </c>
      <c r="E2" s="52" t="s">
        <v>568</v>
      </c>
      <c r="F2" s="53" t="s">
        <v>569</v>
      </c>
      <c r="G2" s="52" t="s">
        <v>570</v>
      </c>
      <c r="H2" s="54" t="s">
        <v>571</v>
      </c>
      <c r="I2" s="52" t="s">
        <v>572</v>
      </c>
      <c r="J2" s="52" t="s">
        <v>669</v>
      </c>
      <c r="K2" s="52" t="s">
        <v>668</v>
      </c>
      <c r="L2" s="52" t="s">
        <v>573</v>
      </c>
      <c r="M2" s="52" t="s">
        <v>574</v>
      </c>
      <c r="N2" s="52" t="s">
        <v>575</v>
      </c>
      <c r="O2" s="52" t="s">
        <v>576</v>
      </c>
    </row>
    <row r="3" spans="1:15" x14ac:dyDescent="0.25">
      <c r="A3" s="1" t="s">
        <v>55</v>
      </c>
      <c r="C3" s="51" t="s">
        <v>577</v>
      </c>
      <c r="D3" s="1" t="s">
        <v>578</v>
      </c>
      <c r="E3" s="52" t="s">
        <v>579</v>
      </c>
      <c r="F3" s="53" t="s">
        <v>580</v>
      </c>
      <c r="G3" s="52" t="s">
        <v>581</v>
      </c>
      <c r="H3" s="54" t="s">
        <v>582</v>
      </c>
      <c r="I3" s="52" t="s">
        <v>583</v>
      </c>
      <c r="J3" s="52" t="s">
        <v>584</v>
      </c>
      <c r="K3" s="52" t="s">
        <v>585</v>
      </c>
      <c r="L3" s="51"/>
      <c r="M3" s="52" t="s">
        <v>586</v>
      </c>
      <c r="N3" s="52" t="s">
        <v>587</v>
      </c>
      <c r="O3" s="52"/>
    </row>
    <row r="4" spans="1:15" x14ac:dyDescent="0.25">
      <c r="A4" s="1" t="s">
        <v>15</v>
      </c>
      <c r="C4" s="55" t="s">
        <v>588</v>
      </c>
      <c r="D4" s="55"/>
      <c r="E4" s="52" t="s">
        <v>589</v>
      </c>
      <c r="F4" s="53" t="s">
        <v>590</v>
      </c>
      <c r="G4" s="55"/>
      <c r="H4" s="54" t="s">
        <v>591</v>
      </c>
      <c r="I4" s="52" t="s">
        <v>592</v>
      </c>
      <c r="J4" s="52" t="s">
        <v>593</v>
      </c>
      <c r="K4" s="52" t="s">
        <v>594</v>
      </c>
      <c r="L4" s="55"/>
      <c r="M4" s="52" t="s">
        <v>595</v>
      </c>
      <c r="N4" s="52" t="s">
        <v>662</v>
      </c>
      <c r="O4" s="55"/>
    </row>
    <row r="5" spans="1:15" x14ac:dyDescent="0.25">
      <c r="A5" s="1" t="s">
        <v>18</v>
      </c>
      <c r="C5" s="51" t="s">
        <v>558</v>
      </c>
      <c r="D5" s="51"/>
      <c r="E5" s="52" t="s">
        <v>596</v>
      </c>
      <c r="F5" s="53" t="s">
        <v>597</v>
      </c>
      <c r="G5" s="51"/>
      <c r="H5" s="54" t="s">
        <v>598</v>
      </c>
      <c r="I5" s="52" t="s">
        <v>599</v>
      </c>
      <c r="J5" s="52" t="s">
        <v>600</v>
      </c>
      <c r="K5" s="52"/>
      <c r="L5" s="51"/>
      <c r="M5" s="52" t="s">
        <v>601</v>
      </c>
      <c r="N5" s="52" t="s">
        <v>602</v>
      </c>
      <c r="O5" s="51"/>
    </row>
    <row r="6" spans="1:15" x14ac:dyDescent="0.25">
      <c r="A6" s="1" t="s">
        <v>603</v>
      </c>
      <c r="C6" s="55" t="s">
        <v>559</v>
      </c>
      <c r="D6" s="55"/>
      <c r="E6" s="52" t="s">
        <v>604</v>
      </c>
      <c r="F6" s="53" t="s">
        <v>605</v>
      </c>
      <c r="G6" s="55"/>
      <c r="H6" s="54"/>
      <c r="I6" s="52" t="s">
        <v>606</v>
      </c>
      <c r="J6" s="56" t="s">
        <v>607</v>
      </c>
      <c r="K6" s="55"/>
      <c r="L6" s="55"/>
      <c r="M6" s="52" t="s">
        <v>608</v>
      </c>
      <c r="N6" s="52" t="s">
        <v>609</v>
      </c>
      <c r="O6" s="55"/>
    </row>
    <row r="7" spans="1:15" x14ac:dyDescent="0.25">
      <c r="C7" s="51" t="s">
        <v>610</v>
      </c>
      <c r="D7" s="51"/>
      <c r="E7" s="52" t="s">
        <v>611</v>
      </c>
      <c r="F7" s="53" t="s">
        <v>612</v>
      </c>
      <c r="G7" s="51"/>
      <c r="H7" s="54"/>
      <c r="I7" s="52" t="s">
        <v>613</v>
      </c>
      <c r="J7" s="56" t="s">
        <v>614</v>
      </c>
      <c r="K7" s="51"/>
      <c r="L7" s="51"/>
      <c r="M7" s="52"/>
      <c r="N7" s="51"/>
      <c r="O7" s="51"/>
    </row>
    <row r="8" spans="1:15" x14ac:dyDescent="0.25">
      <c r="C8" s="55" t="s">
        <v>561</v>
      </c>
      <c r="D8" s="55"/>
      <c r="E8" s="55"/>
      <c r="F8" s="53" t="s">
        <v>615</v>
      </c>
      <c r="G8" s="55"/>
      <c r="H8" s="54"/>
      <c r="I8" s="52" t="s">
        <v>616</v>
      </c>
      <c r="J8" s="56" t="s">
        <v>617</v>
      </c>
      <c r="K8" s="55"/>
      <c r="L8" s="55"/>
      <c r="M8" s="55"/>
      <c r="N8" s="55"/>
      <c r="O8" s="55"/>
    </row>
    <row r="9" spans="1:15" x14ac:dyDescent="0.25">
      <c r="C9" s="51" t="s">
        <v>618</v>
      </c>
      <c r="D9" s="51"/>
      <c r="E9" s="51"/>
      <c r="F9" s="53" t="s">
        <v>619</v>
      </c>
      <c r="G9" s="51"/>
      <c r="H9" s="54"/>
      <c r="I9" s="57" t="s">
        <v>620</v>
      </c>
      <c r="J9" s="56" t="s">
        <v>621</v>
      </c>
      <c r="K9" s="51"/>
      <c r="L9" s="51"/>
      <c r="M9" s="51"/>
      <c r="N9" s="51"/>
      <c r="O9" s="51"/>
    </row>
    <row r="10" spans="1:15" x14ac:dyDescent="0.25">
      <c r="C10" s="51" t="s">
        <v>622</v>
      </c>
      <c r="D10" s="51"/>
      <c r="E10" s="51"/>
      <c r="F10" s="53" t="s">
        <v>623</v>
      </c>
      <c r="G10" s="51"/>
      <c r="H10" s="51"/>
      <c r="I10" s="52" t="s">
        <v>624</v>
      </c>
      <c r="J10" s="56" t="s">
        <v>625</v>
      </c>
      <c r="K10" s="51"/>
      <c r="L10" s="51"/>
      <c r="M10" s="51"/>
      <c r="N10" s="51"/>
      <c r="O10" s="51"/>
    </row>
    <row r="11" spans="1:15" x14ac:dyDescent="0.25">
      <c r="C11" s="51" t="s">
        <v>564</v>
      </c>
      <c r="D11" s="51"/>
      <c r="E11" s="51"/>
      <c r="F11" s="53" t="s">
        <v>626</v>
      </c>
      <c r="G11" s="51"/>
      <c r="H11" s="51"/>
      <c r="I11" s="57" t="s">
        <v>627</v>
      </c>
      <c r="J11" s="56"/>
      <c r="K11" s="51"/>
      <c r="L11" s="51"/>
      <c r="M11" s="51"/>
      <c r="N11" s="51"/>
      <c r="O11" s="51"/>
    </row>
    <row r="12" spans="1:15" x14ac:dyDescent="0.25">
      <c r="A12" s="71" t="s">
        <v>628</v>
      </c>
      <c r="C12" s="51" t="s">
        <v>565</v>
      </c>
      <c r="D12" s="51"/>
      <c r="E12" s="51"/>
      <c r="F12" s="58"/>
      <c r="G12" s="51"/>
      <c r="H12" s="51"/>
      <c r="I12" s="52" t="s">
        <v>629</v>
      </c>
      <c r="J12" s="51"/>
      <c r="K12" s="51"/>
      <c r="L12" s="51"/>
      <c r="M12" s="51"/>
      <c r="N12" s="51"/>
      <c r="O12" s="51"/>
    </row>
    <row r="13" spans="1:15" x14ac:dyDescent="0.25">
      <c r="A13" s="1" t="s">
        <v>39</v>
      </c>
      <c r="C13" s="51" t="s">
        <v>566</v>
      </c>
      <c r="D13" s="51"/>
      <c r="E13" s="51"/>
      <c r="F13" s="53"/>
      <c r="G13" s="51"/>
      <c r="H13" s="51"/>
      <c r="I13" s="57" t="s">
        <v>630</v>
      </c>
      <c r="J13" s="51"/>
      <c r="K13" s="51"/>
      <c r="L13" s="51"/>
      <c r="M13" s="51"/>
      <c r="N13" s="51"/>
      <c r="O13" s="51"/>
    </row>
    <row r="14" spans="1:15" x14ac:dyDescent="0.25">
      <c r="A14" s="1" t="s">
        <v>53</v>
      </c>
      <c r="C14" s="51"/>
      <c r="D14" s="51"/>
      <c r="E14" s="51"/>
      <c r="F14" s="58"/>
      <c r="G14" s="51"/>
      <c r="H14" s="51"/>
      <c r="I14" s="52" t="s">
        <v>631</v>
      </c>
      <c r="J14" s="51"/>
      <c r="K14" s="51"/>
      <c r="L14" s="51"/>
      <c r="M14" s="51"/>
      <c r="N14" s="51"/>
      <c r="O14" s="51"/>
    </row>
    <row r="15" spans="1:15" x14ac:dyDescent="0.25">
      <c r="A15" s="1" t="s">
        <v>54</v>
      </c>
      <c r="C15" s="51"/>
      <c r="D15" s="51"/>
      <c r="E15" s="51"/>
      <c r="F15" s="58"/>
      <c r="G15" s="51"/>
      <c r="H15" s="51"/>
      <c r="I15" s="52" t="s">
        <v>632</v>
      </c>
      <c r="J15" s="51"/>
      <c r="K15" s="51"/>
      <c r="L15" s="51"/>
      <c r="M15" s="51"/>
      <c r="N15" s="51"/>
      <c r="O15" s="51"/>
    </row>
    <row r="16" spans="1:15" x14ac:dyDescent="0.25">
      <c r="A16" s="1" t="s">
        <v>77</v>
      </c>
      <c r="C16" s="51"/>
      <c r="D16" s="51"/>
      <c r="E16" s="51"/>
      <c r="F16" s="58"/>
      <c r="G16" s="51"/>
      <c r="H16" s="51"/>
      <c r="I16" s="52" t="s">
        <v>633</v>
      </c>
      <c r="J16" s="51"/>
      <c r="K16" s="51"/>
      <c r="L16" s="51"/>
      <c r="M16" s="51"/>
      <c r="N16" s="51"/>
      <c r="O16" s="51"/>
    </row>
    <row r="17" spans="1:15" x14ac:dyDescent="0.25">
      <c r="A17" s="1" t="s">
        <v>95</v>
      </c>
      <c r="C17" s="51"/>
      <c r="D17" s="51"/>
      <c r="E17" s="51"/>
      <c r="F17" s="58"/>
      <c r="G17" s="51"/>
      <c r="H17" s="51"/>
      <c r="I17" s="52" t="s">
        <v>634</v>
      </c>
      <c r="J17" s="51"/>
      <c r="K17" s="51"/>
      <c r="L17" s="51"/>
      <c r="M17" s="51"/>
      <c r="N17" s="51"/>
      <c r="O17" s="51"/>
    </row>
    <row r="18" spans="1:15" x14ac:dyDescent="0.25">
      <c r="A18" s="1" t="s">
        <v>98</v>
      </c>
      <c r="C18" s="51"/>
      <c r="D18" s="51"/>
      <c r="E18" s="51"/>
      <c r="F18" s="58"/>
      <c r="G18" s="51"/>
      <c r="H18" s="51"/>
      <c r="I18" s="52" t="s">
        <v>635</v>
      </c>
      <c r="J18" s="51"/>
      <c r="K18" s="51"/>
      <c r="L18" s="51"/>
      <c r="M18" s="51"/>
      <c r="N18" s="51"/>
      <c r="O18" s="51"/>
    </row>
    <row r="19" spans="1:15" x14ac:dyDescent="0.25">
      <c r="A19" s="1" t="s">
        <v>114</v>
      </c>
      <c r="C19" s="51"/>
      <c r="D19" s="51"/>
      <c r="E19" s="51"/>
      <c r="F19" s="58"/>
      <c r="G19" s="51"/>
      <c r="H19" s="51"/>
      <c r="I19" s="52"/>
      <c r="J19" s="51"/>
      <c r="K19" s="51"/>
      <c r="L19" s="51"/>
      <c r="M19" s="51"/>
      <c r="N19" s="51"/>
      <c r="O19" s="51"/>
    </row>
    <row r="20" spans="1:15" x14ac:dyDescent="0.25">
      <c r="A20" s="1" t="s">
        <v>117</v>
      </c>
    </row>
    <row r="21" spans="1:15" x14ac:dyDescent="0.25">
      <c r="A21" s="1" t="s">
        <v>126</v>
      </c>
    </row>
    <row r="22" spans="1:15" x14ac:dyDescent="0.25">
      <c r="A22" s="1" t="s">
        <v>137</v>
      </c>
    </row>
    <row r="23" spans="1:15" x14ac:dyDescent="0.25">
      <c r="A23" s="1" t="s">
        <v>140</v>
      </c>
    </row>
    <row r="24" spans="1:15" x14ac:dyDescent="0.25">
      <c r="A24" s="1" t="s">
        <v>147</v>
      </c>
    </row>
    <row r="25" spans="1:15" x14ac:dyDescent="0.25">
      <c r="A25" s="1" t="s">
        <v>162</v>
      </c>
    </row>
    <row r="26" spans="1:15" x14ac:dyDescent="0.25">
      <c r="A26" s="1" t="s">
        <v>166</v>
      </c>
    </row>
    <row r="27" spans="1:15" x14ac:dyDescent="0.25">
      <c r="A27" s="1" t="s">
        <v>169</v>
      </c>
    </row>
    <row r="28" spans="1:15" x14ac:dyDescent="0.25">
      <c r="A28" s="1" t="s">
        <v>196</v>
      </c>
    </row>
    <row r="29" spans="1:15" x14ac:dyDescent="0.25">
      <c r="A29" s="1" t="s">
        <v>202</v>
      </c>
    </row>
    <row r="30" spans="1:15" x14ac:dyDescent="0.25">
      <c r="A30" s="1" t="s">
        <v>203</v>
      </c>
    </row>
    <row r="31" spans="1:15" x14ac:dyDescent="0.25">
      <c r="A31" s="1" t="s">
        <v>204</v>
      </c>
    </row>
    <row r="32" spans="1:15" x14ac:dyDescent="0.25">
      <c r="A32" s="1" t="s">
        <v>214</v>
      </c>
    </row>
    <row r="33" spans="1:1" x14ac:dyDescent="0.25">
      <c r="A33" s="1" t="s">
        <v>220</v>
      </c>
    </row>
    <row r="34" spans="1:1" x14ac:dyDescent="0.25">
      <c r="A34" s="1" t="s">
        <v>221</v>
      </c>
    </row>
    <row r="35" spans="1:1" x14ac:dyDescent="0.25">
      <c r="A35" s="1" t="s">
        <v>228</v>
      </c>
    </row>
    <row r="36" spans="1:1" x14ac:dyDescent="0.25">
      <c r="A36" s="1" t="s">
        <v>235</v>
      </c>
    </row>
    <row r="37" spans="1:1" x14ac:dyDescent="0.25">
      <c r="A37" s="1" t="s">
        <v>237</v>
      </c>
    </row>
    <row r="38" spans="1:1" x14ac:dyDescent="0.25">
      <c r="A38" s="1" t="s">
        <v>244</v>
      </c>
    </row>
    <row r="39" spans="1:1" x14ac:dyDescent="0.25">
      <c r="A39" s="1" t="s">
        <v>251</v>
      </c>
    </row>
    <row r="40" spans="1:1" x14ac:dyDescent="0.25">
      <c r="A40" s="1" t="s">
        <v>253</v>
      </c>
    </row>
    <row r="41" spans="1:1" x14ac:dyDescent="0.25">
      <c r="A41" s="1" t="s">
        <v>268</v>
      </c>
    </row>
    <row r="42" spans="1:1" x14ac:dyDescent="0.25">
      <c r="A42" s="1" t="s">
        <v>272</v>
      </c>
    </row>
    <row r="43" spans="1:1" x14ac:dyDescent="0.25">
      <c r="A43" s="1" t="s">
        <v>277</v>
      </c>
    </row>
    <row r="44" spans="1:1" x14ac:dyDescent="0.25">
      <c r="A44" s="1" t="s">
        <v>278</v>
      </c>
    </row>
    <row r="45" spans="1:1" x14ac:dyDescent="0.25">
      <c r="A45" s="1" t="s">
        <v>279</v>
      </c>
    </row>
    <row r="46" spans="1:1" x14ac:dyDescent="0.25">
      <c r="A46" s="1" t="s">
        <v>310</v>
      </c>
    </row>
    <row r="47" spans="1:1" x14ac:dyDescent="0.25">
      <c r="A47" s="1" t="s">
        <v>316</v>
      </c>
    </row>
    <row r="48" spans="1:1" x14ac:dyDescent="0.25">
      <c r="A48" s="1" t="s">
        <v>317</v>
      </c>
    </row>
    <row r="49" spans="1:1" x14ac:dyDescent="0.25">
      <c r="A49" s="1" t="s">
        <v>329</v>
      </c>
    </row>
    <row r="50" spans="1:1" x14ac:dyDescent="0.25">
      <c r="A50" s="1" t="s">
        <v>339</v>
      </c>
    </row>
    <row r="51" spans="1:1" x14ac:dyDescent="0.25">
      <c r="A51" s="1" t="s">
        <v>345</v>
      </c>
    </row>
    <row r="52" spans="1:1" x14ac:dyDescent="0.25">
      <c r="A52" s="1" t="s">
        <v>346</v>
      </c>
    </row>
    <row r="53" spans="1:1" x14ac:dyDescent="0.25">
      <c r="A53" s="1" t="s">
        <v>348</v>
      </c>
    </row>
    <row r="54" spans="1:1" x14ac:dyDescent="0.25">
      <c r="A54" s="1" t="s">
        <v>364</v>
      </c>
    </row>
    <row r="55" spans="1:1" x14ac:dyDescent="0.25">
      <c r="A55" s="1" t="s">
        <v>373</v>
      </c>
    </row>
    <row r="56" spans="1:1" x14ac:dyDescent="0.25">
      <c r="A56" s="1" t="s">
        <v>384</v>
      </c>
    </row>
    <row r="57" spans="1:1" x14ac:dyDescent="0.25">
      <c r="A57" s="1" t="s">
        <v>386</v>
      </c>
    </row>
    <row r="58" spans="1:1" x14ac:dyDescent="0.25">
      <c r="A58" s="1" t="s">
        <v>390</v>
      </c>
    </row>
    <row r="59" spans="1:1" x14ac:dyDescent="0.25">
      <c r="A59" s="1" t="s">
        <v>397</v>
      </c>
    </row>
    <row r="60" spans="1:1" x14ac:dyDescent="0.25">
      <c r="A60" s="1" t="s">
        <v>667</v>
      </c>
    </row>
    <row r="61" spans="1:1" x14ac:dyDescent="0.25">
      <c r="A61" s="1" t="s">
        <v>404</v>
      </c>
    </row>
    <row r="62" spans="1:1" x14ac:dyDescent="0.25">
      <c r="A62" s="1" t="s">
        <v>426</v>
      </c>
    </row>
    <row r="63" spans="1:1" x14ac:dyDescent="0.25">
      <c r="A63" s="1" t="s">
        <v>427</v>
      </c>
    </row>
    <row r="64" spans="1:1" x14ac:dyDescent="0.25">
      <c r="A64" s="1" t="s">
        <v>461</v>
      </c>
    </row>
    <row r="65" spans="1:1" x14ac:dyDescent="0.25">
      <c r="A65" s="1" t="s">
        <v>467</v>
      </c>
    </row>
    <row r="66" spans="1:1" x14ac:dyDescent="0.25">
      <c r="A66" s="1" t="s">
        <v>468</v>
      </c>
    </row>
    <row r="67" spans="1:1" x14ac:dyDescent="0.25">
      <c r="A67" s="1" t="s">
        <v>469</v>
      </c>
    </row>
    <row r="68" spans="1:1" x14ac:dyDescent="0.25">
      <c r="A68" s="1" t="s">
        <v>475</v>
      </c>
    </row>
    <row r="69" spans="1:1" x14ac:dyDescent="0.25">
      <c r="A69" s="1" t="s">
        <v>479</v>
      </c>
    </row>
    <row r="70" spans="1:1" x14ac:dyDescent="0.25">
      <c r="A70" s="1" t="s">
        <v>487</v>
      </c>
    </row>
    <row r="71" spans="1:1" x14ac:dyDescent="0.25">
      <c r="A71" s="1" t="s">
        <v>495</v>
      </c>
    </row>
    <row r="72" spans="1:1" x14ac:dyDescent="0.25">
      <c r="A72" s="1" t="s">
        <v>499</v>
      </c>
    </row>
    <row r="73" spans="1:1" x14ac:dyDescent="0.25">
      <c r="A73" s="1" t="s">
        <v>500</v>
      </c>
    </row>
    <row r="74" spans="1:1" x14ac:dyDescent="0.25">
      <c r="A74" s="1" t="s">
        <v>514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topLeftCell="A19" workbookViewId="0">
      <selection activeCell="F46" sqref="F46"/>
    </sheetView>
  </sheetViews>
  <sheetFormatPr defaultRowHeight="15" x14ac:dyDescent="0.25"/>
  <cols>
    <col min="1" max="1" width="19.42578125" bestFit="1" customWidth="1"/>
    <col min="2" max="2" width="89.5703125" bestFit="1" customWidth="1"/>
    <col min="3" max="3" width="12.5703125" bestFit="1" customWidth="1"/>
    <col min="4" max="4" width="50.42578125" bestFit="1" customWidth="1"/>
    <col min="5" max="5" width="8.7109375" customWidth="1"/>
  </cols>
  <sheetData>
    <row r="1" spans="1:5" x14ac:dyDescent="0.25">
      <c r="A1" s="74" t="s">
        <v>554</v>
      </c>
      <c r="B1" s="74" t="s">
        <v>636</v>
      </c>
      <c r="C1" s="74" t="s">
        <v>637</v>
      </c>
      <c r="D1" s="74" t="s">
        <v>638</v>
      </c>
      <c r="E1" s="1"/>
    </row>
    <row r="2" spans="1:5" x14ac:dyDescent="0.25">
      <c r="A2" s="4" t="s">
        <v>555</v>
      </c>
      <c r="B2" s="1" t="s">
        <v>567</v>
      </c>
      <c r="C2" s="75">
        <v>13</v>
      </c>
      <c r="D2" s="75">
        <v>13</v>
      </c>
      <c r="E2" s="1"/>
    </row>
    <row r="3" spans="1:5" x14ac:dyDescent="0.25">
      <c r="A3" s="4" t="s">
        <v>555</v>
      </c>
      <c r="B3" s="1" t="s">
        <v>578</v>
      </c>
      <c r="C3" s="75">
        <v>19</v>
      </c>
      <c r="D3" s="75">
        <v>19</v>
      </c>
      <c r="E3" s="1"/>
    </row>
    <row r="4" spans="1:5" x14ac:dyDescent="0.25">
      <c r="A4" s="4" t="s">
        <v>577</v>
      </c>
      <c r="B4" s="1" t="s">
        <v>568</v>
      </c>
      <c r="C4" s="75">
        <v>33</v>
      </c>
      <c r="D4" s="75">
        <v>33</v>
      </c>
      <c r="E4" s="1"/>
    </row>
    <row r="5" spans="1:5" x14ac:dyDescent="0.25">
      <c r="A5" s="4" t="s">
        <v>577</v>
      </c>
      <c r="B5" s="1" t="s">
        <v>579</v>
      </c>
      <c r="C5" s="75">
        <v>6800</v>
      </c>
      <c r="D5" s="75">
        <v>6800</v>
      </c>
      <c r="E5" s="1"/>
    </row>
    <row r="6" spans="1:5" x14ac:dyDescent="0.25">
      <c r="A6" s="4" t="s">
        <v>577</v>
      </c>
      <c r="B6" s="1" t="s">
        <v>589</v>
      </c>
      <c r="C6" s="75">
        <v>33</v>
      </c>
      <c r="D6" s="75">
        <v>33</v>
      </c>
      <c r="E6" s="1"/>
    </row>
    <row r="7" spans="1:5" x14ac:dyDescent="0.25">
      <c r="A7" s="4" t="s">
        <v>577</v>
      </c>
      <c r="B7" s="1" t="s">
        <v>596</v>
      </c>
      <c r="C7" s="75">
        <v>6800</v>
      </c>
      <c r="D7" s="75">
        <v>6800</v>
      </c>
      <c r="E7" s="1"/>
    </row>
    <row r="8" spans="1:5" x14ac:dyDescent="0.25">
      <c r="A8" s="4" t="s">
        <v>577</v>
      </c>
      <c r="B8" s="1" t="s">
        <v>604</v>
      </c>
      <c r="C8" s="75">
        <v>43</v>
      </c>
      <c r="D8" s="75">
        <v>43</v>
      </c>
      <c r="E8" s="1"/>
    </row>
    <row r="9" spans="1:5" x14ac:dyDescent="0.25">
      <c r="A9" s="4" t="s">
        <v>577</v>
      </c>
      <c r="B9" s="1" t="s">
        <v>611</v>
      </c>
      <c r="C9" s="75">
        <v>6500</v>
      </c>
      <c r="D9" s="75">
        <v>6500</v>
      </c>
      <c r="E9" s="1"/>
    </row>
    <row r="10" spans="1:5" x14ac:dyDescent="0.25">
      <c r="A10" s="4" t="s">
        <v>588</v>
      </c>
      <c r="B10" s="72" t="s">
        <v>569</v>
      </c>
      <c r="C10" s="75">
        <v>14</v>
      </c>
      <c r="D10" s="75">
        <v>14</v>
      </c>
      <c r="E10" s="1"/>
    </row>
    <row r="11" spans="1:5" x14ac:dyDescent="0.25">
      <c r="A11" s="4" t="s">
        <v>588</v>
      </c>
      <c r="B11" s="72" t="s">
        <v>580</v>
      </c>
      <c r="C11" s="75">
        <v>8</v>
      </c>
      <c r="D11" s="75">
        <v>8</v>
      </c>
      <c r="E11" s="1"/>
    </row>
    <row r="12" spans="1:5" x14ac:dyDescent="0.25">
      <c r="A12" s="4" t="s">
        <v>588</v>
      </c>
      <c r="B12" s="72" t="s">
        <v>590</v>
      </c>
      <c r="C12" s="75">
        <v>7</v>
      </c>
      <c r="D12" s="75">
        <v>7</v>
      </c>
      <c r="E12" s="1"/>
    </row>
    <row r="13" spans="1:5" x14ac:dyDescent="0.25">
      <c r="A13" s="4" t="s">
        <v>588</v>
      </c>
      <c r="B13" s="72" t="s">
        <v>597</v>
      </c>
      <c r="C13" s="75">
        <v>13</v>
      </c>
      <c r="D13" s="75">
        <v>13</v>
      </c>
      <c r="E13" s="1"/>
    </row>
    <row r="14" spans="1:5" x14ac:dyDescent="0.25">
      <c r="A14" s="4" t="s">
        <v>588</v>
      </c>
      <c r="B14" s="72" t="s">
        <v>605</v>
      </c>
      <c r="C14" s="75">
        <v>22</v>
      </c>
      <c r="D14" s="75">
        <v>22</v>
      </c>
      <c r="E14" s="1"/>
    </row>
    <row r="15" spans="1:5" x14ac:dyDescent="0.25">
      <c r="A15" s="4" t="s">
        <v>588</v>
      </c>
      <c r="B15" s="72" t="s">
        <v>612</v>
      </c>
      <c r="C15" s="75">
        <v>3700</v>
      </c>
      <c r="D15" s="75">
        <v>3700</v>
      </c>
      <c r="E15" s="1"/>
    </row>
    <row r="16" spans="1:5" x14ac:dyDescent="0.25">
      <c r="A16" s="4" t="s">
        <v>588</v>
      </c>
      <c r="B16" s="72" t="s">
        <v>615</v>
      </c>
      <c r="C16" s="75">
        <v>800</v>
      </c>
      <c r="D16" s="75">
        <v>800</v>
      </c>
      <c r="E16" s="1"/>
    </row>
    <row r="17" spans="1:5" x14ac:dyDescent="0.25">
      <c r="A17" s="4" t="s">
        <v>588</v>
      </c>
      <c r="B17" s="72" t="s">
        <v>619</v>
      </c>
      <c r="C17" s="75">
        <v>50</v>
      </c>
      <c r="D17" s="75">
        <v>50</v>
      </c>
      <c r="E17" s="1"/>
    </row>
    <row r="18" spans="1:5" x14ac:dyDescent="0.25">
      <c r="A18" s="4" t="s">
        <v>588</v>
      </c>
      <c r="B18" s="72" t="s">
        <v>623</v>
      </c>
      <c r="C18" s="75">
        <v>290</v>
      </c>
      <c r="D18" s="75">
        <v>290</v>
      </c>
      <c r="E18" s="1"/>
    </row>
    <row r="19" spans="1:5" x14ac:dyDescent="0.25">
      <c r="A19" s="4" t="s">
        <v>588</v>
      </c>
      <c r="B19" s="72" t="s">
        <v>626</v>
      </c>
      <c r="C19" s="75">
        <v>49</v>
      </c>
      <c r="D19" s="75">
        <v>49</v>
      </c>
      <c r="E19" s="1"/>
    </row>
    <row r="20" spans="1:5" x14ac:dyDescent="0.25">
      <c r="A20" s="4" t="s">
        <v>558</v>
      </c>
      <c r="B20" s="1" t="s">
        <v>570</v>
      </c>
      <c r="C20" s="75">
        <v>40</v>
      </c>
      <c r="D20" s="75">
        <v>40</v>
      </c>
      <c r="E20" s="1"/>
    </row>
    <row r="21" spans="1:5" x14ac:dyDescent="0.25">
      <c r="A21" s="4" t="s">
        <v>558</v>
      </c>
      <c r="B21" s="1" t="s">
        <v>581</v>
      </c>
      <c r="C21" s="75">
        <v>75</v>
      </c>
      <c r="D21" s="75">
        <v>75</v>
      </c>
      <c r="E21" s="1"/>
    </row>
    <row r="22" spans="1:5" x14ac:dyDescent="0.25">
      <c r="A22" s="4" t="s">
        <v>559</v>
      </c>
      <c r="B22" s="3" t="s">
        <v>571</v>
      </c>
      <c r="C22" s="75">
        <v>7</v>
      </c>
      <c r="D22" s="75">
        <v>7</v>
      </c>
      <c r="E22" s="1"/>
    </row>
    <row r="23" spans="1:5" x14ac:dyDescent="0.25">
      <c r="A23" s="4" t="s">
        <v>559</v>
      </c>
      <c r="B23" s="3" t="s">
        <v>665</v>
      </c>
      <c r="C23" s="75">
        <v>14</v>
      </c>
      <c r="D23" s="75">
        <v>14</v>
      </c>
      <c r="E23" s="1"/>
    </row>
    <row r="24" spans="1:5" ht="13.5" customHeight="1" x14ac:dyDescent="0.25">
      <c r="A24" s="4" t="s">
        <v>559</v>
      </c>
      <c r="B24" s="3" t="s">
        <v>582</v>
      </c>
      <c r="C24" s="75">
        <v>33</v>
      </c>
      <c r="D24" s="75">
        <v>33</v>
      </c>
      <c r="E24" s="1"/>
    </row>
    <row r="25" spans="1:5" ht="13.5" customHeight="1" x14ac:dyDescent="0.25">
      <c r="A25" s="4" t="s">
        <v>559</v>
      </c>
      <c r="B25" s="3" t="s">
        <v>666</v>
      </c>
      <c r="C25" s="75">
        <v>64</v>
      </c>
      <c r="D25" s="75">
        <v>64</v>
      </c>
      <c r="E25" s="1"/>
    </row>
    <row r="26" spans="1:5" x14ac:dyDescent="0.25">
      <c r="A26" s="4" t="s">
        <v>559</v>
      </c>
      <c r="B26" s="3" t="s">
        <v>591</v>
      </c>
      <c r="C26" s="75">
        <v>7</v>
      </c>
      <c r="D26" s="75">
        <v>7</v>
      </c>
      <c r="E26" s="1"/>
    </row>
    <row r="27" spans="1:5" x14ac:dyDescent="0.25">
      <c r="A27" s="4" t="s">
        <v>559</v>
      </c>
      <c r="B27" s="3" t="s">
        <v>598</v>
      </c>
      <c r="C27" s="75">
        <v>33</v>
      </c>
      <c r="D27" s="75">
        <v>33</v>
      </c>
      <c r="E27" s="1"/>
    </row>
    <row r="28" spans="1:5" x14ac:dyDescent="0.25">
      <c r="A28" s="4" t="s">
        <v>610</v>
      </c>
      <c r="B28" s="1" t="s">
        <v>572</v>
      </c>
      <c r="C28" s="75">
        <v>105</v>
      </c>
      <c r="D28" s="75">
        <v>105</v>
      </c>
      <c r="E28" s="1"/>
    </row>
    <row r="29" spans="1:5" x14ac:dyDescent="0.25">
      <c r="A29" s="4" t="s">
        <v>610</v>
      </c>
      <c r="B29" s="1" t="s">
        <v>583</v>
      </c>
      <c r="C29" s="75">
        <v>80</v>
      </c>
      <c r="D29" s="75">
        <v>80</v>
      </c>
      <c r="E29" s="1"/>
    </row>
    <row r="30" spans="1:5" x14ac:dyDescent="0.25">
      <c r="A30" s="4" t="s">
        <v>610</v>
      </c>
      <c r="B30" s="1" t="s">
        <v>592</v>
      </c>
      <c r="C30" s="75">
        <v>75</v>
      </c>
      <c r="D30" s="75">
        <v>75</v>
      </c>
      <c r="E30" s="1"/>
    </row>
    <row r="31" spans="1:5" x14ac:dyDescent="0.25">
      <c r="A31" s="4" t="s">
        <v>610</v>
      </c>
      <c r="B31" s="1" t="s">
        <v>599</v>
      </c>
      <c r="C31" s="75">
        <v>74</v>
      </c>
      <c r="D31" s="75">
        <v>74</v>
      </c>
      <c r="E31" s="1"/>
    </row>
    <row r="32" spans="1:5" x14ac:dyDescent="0.25">
      <c r="A32" s="4" t="s">
        <v>610</v>
      </c>
      <c r="B32" s="1" t="s">
        <v>606</v>
      </c>
      <c r="C32" s="75">
        <v>650</v>
      </c>
      <c r="D32" s="75">
        <v>650</v>
      </c>
      <c r="E32" s="1"/>
    </row>
    <row r="33" spans="1:5" x14ac:dyDescent="0.25">
      <c r="A33" s="4" t="s">
        <v>610</v>
      </c>
      <c r="B33" s="1" t="s">
        <v>613</v>
      </c>
      <c r="C33" s="75">
        <v>52</v>
      </c>
      <c r="D33" s="75">
        <v>52</v>
      </c>
      <c r="E33" s="1"/>
    </row>
    <row r="34" spans="1:5" x14ac:dyDescent="0.25">
      <c r="A34" s="4" t="s">
        <v>610</v>
      </c>
      <c r="B34" s="1" t="s">
        <v>616</v>
      </c>
      <c r="C34" s="75">
        <v>20</v>
      </c>
      <c r="D34" s="75">
        <v>20</v>
      </c>
      <c r="E34" s="1"/>
    </row>
    <row r="35" spans="1:5" x14ac:dyDescent="0.25">
      <c r="A35" s="4" t="s">
        <v>610</v>
      </c>
      <c r="B35" s="19" t="s">
        <v>620</v>
      </c>
      <c r="C35" s="75">
        <v>20</v>
      </c>
      <c r="D35" s="75">
        <v>20</v>
      </c>
      <c r="E35" s="1"/>
    </row>
    <row r="36" spans="1:5" x14ac:dyDescent="0.25">
      <c r="A36" s="4" t="s">
        <v>610</v>
      </c>
      <c r="B36" s="1" t="s">
        <v>624</v>
      </c>
      <c r="C36" s="75">
        <v>50</v>
      </c>
      <c r="D36" s="75">
        <v>50</v>
      </c>
      <c r="E36" s="1"/>
    </row>
    <row r="37" spans="1:5" x14ac:dyDescent="0.25">
      <c r="A37" s="4" t="s">
        <v>610</v>
      </c>
      <c r="B37" s="19" t="s">
        <v>627</v>
      </c>
      <c r="C37" s="75">
        <v>55</v>
      </c>
      <c r="D37" s="75">
        <v>55</v>
      </c>
      <c r="E37" s="1"/>
    </row>
    <row r="38" spans="1:5" x14ac:dyDescent="0.25">
      <c r="A38" s="4" t="s">
        <v>610</v>
      </c>
      <c r="B38" s="1" t="s">
        <v>629</v>
      </c>
      <c r="C38" s="75">
        <v>12</v>
      </c>
      <c r="D38" s="75">
        <v>12</v>
      </c>
      <c r="E38" s="1"/>
    </row>
    <row r="39" spans="1:5" x14ac:dyDescent="0.25">
      <c r="A39" s="4" t="s">
        <v>610</v>
      </c>
      <c r="B39" s="19" t="s">
        <v>630</v>
      </c>
      <c r="C39" s="75">
        <v>5</v>
      </c>
      <c r="D39" s="75">
        <v>5</v>
      </c>
      <c r="E39" s="1"/>
    </row>
    <row r="40" spans="1:5" x14ac:dyDescent="0.25">
      <c r="A40" s="4" t="s">
        <v>610</v>
      </c>
      <c r="B40" s="1" t="s">
        <v>631</v>
      </c>
      <c r="C40" s="75">
        <v>5000</v>
      </c>
      <c r="D40" s="75">
        <v>5000</v>
      </c>
      <c r="E40" s="1"/>
    </row>
    <row r="41" spans="1:5" x14ac:dyDescent="0.25">
      <c r="A41" s="4" t="s">
        <v>610</v>
      </c>
      <c r="B41" s="1" t="s">
        <v>632</v>
      </c>
      <c r="C41" s="75">
        <v>1850</v>
      </c>
      <c r="D41" s="75">
        <v>1850</v>
      </c>
      <c r="E41" s="1"/>
    </row>
    <row r="42" spans="1:5" x14ac:dyDescent="0.25">
      <c r="A42" s="4" t="s">
        <v>610</v>
      </c>
      <c r="B42" s="1" t="s">
        <v>633</v>
      </c>
      <c r="C42" s="75">
        <v>3600</v>
      </c>
      <c r="D42" s="75">
        <v>3600</v>
      </c>
      <c r="E42" s="1"/>
    </row>
    <row r="43" spans="1:5" x14ac:dyDescent="0.25">
      <c r="A43" s="4" t="s">
        <v>610</v>
      </c>
      <c r="B43" s="1" t="s">
        <v>634</v>
      </c>
      <c r="C43" s="75">
        <v>6</v>
      </c>
      <c r="D43" s="75">
        <v>6</v>
      </c>
      <c r="E43" s="1"/>
    </row>
    <row r="44" spans="1:5" x14ac:dyDescent="0.25">
      <c r="A44" s="4" t="s">
        <v>610</v>
      </c>
      <c r="B44" s="1" t="s">
        <v>635</v>
      </c>
      <c r="C44" s="75">
        <v>275</v>
      </c>
      <c r="D44" s="75">
        <v>275</v>
      </c>
      <c r="E44" s="1"/>
    </row>
    <row r="45" spans="1:5" x14ac:dyDescent="0.25">
      <c r="A45" s="4" t="s">
        <v>561</v>
      </c>
      <c r="B45" s="1" t="s">
        <v>669</v>
      </c>
      <c r="C45" s="75">
        <v>510</v>
      </c>
      <c r="D45" s="75">
        <v>510</v>
      </c>
      <c r="E45" s="1"/>
    </row>
    <row r="46" spans="1:5" x14ac:dyDescent="0.25">
      <c r="A46" s="4" t="s">
        <v>561</v>
      </c>
      <c r="B46" s="1" t="s">
        <v>584</v>
      </c>
      <c r="C46" s="75">
        <v>89</v>
      </c>
      <c r="D46" s="75">
        <v>89</v>
      </c>
      <c r="E46" s="1"/>
    </row>
    <row r="47" spans="1:5" x14ac:dyDescent="0.25">
      <c r="A47" s="4" t="s">
        <v>561</v>
      </c>
      <c r="B47" s="1" t="s">
        <v>593</v>
      </c>
      <c r="C47" s="75">
        <v>200</v>
      </c>
      <c r="D47" s="75">
        <v>200</v>
      </c>
      <c r="E47" s="1"/>
    </row>
    <row r="48" spans="1:5" x14ac:dyDescent="0.25">
      <c r="A48" s="4" t="s">
        <v>561</v>
      </c>
      <c r="B48" s="1" t="s">
        <v>600</v>
      </c>
      <c r="C48" s="75">
        <v>275</v>
      </c>
      <c r="D48" s="75">
        <v>275</v>
      </c>
      <c r="E48" s="1"/>
    </row>
    <row r="49" spans="1:5" x14ac:dyDescent="0.25">
      <c r="A49" s="4" t="s">
        <v>561</v>
      </c>
      <c r="B49" s="73" t="s">
        <v>607</v>
      </c>
      <c r="C49" s="75">
        <v>3150</v>
      </c>
      <c r="D49" s="75">
        <v>3150</v>
      </c>
      <c r="E49" s="1"/>
    </row>
    <row r="50" spans="1:5" x14ac:dyDescent="0.25">
      <c r="A50" s="4" t="s">
        <v>561</v>
      </c>
      <c r="B50" s="73" t="s">
        <v>614</v>
      </c>
      <c r="C50" s="75">
        <v>3950</v>
      </c>
      <c r="D50" s="75">
        <v>3950</v>
      </c>
      <c r="E50" s="1"/>
    </row>
    <row r="51" spans="1:5" x14ac:dyDescent="0.25">
      <c r="A51" s="4" t="s">
        <v>561</v>
      </c>
      <c r="B51" s="73" t="s">
        <v>617</v>
      </c>
      <c r="C51" s="75">
        <v>2050</v>
      </c>
      <c r="D51" s="75">
        <v>2050</v>
      </c>
      <c r="E51" s="1"/>
    </row>
    <row r="52" spans="1:5" x14ac:dyDescent="0.25">
      <c r="A52" s="4" t="s">
        <v>561</v>
      </c>
      <c r="B52" s="73" t="s">
        <v>621</v>
      </c>
      <c r="C52" s="75">
        <v>2150</v>
      </c>
      <c r="D52" s="75">
        <v>2150</v>
      </c>
      <c r="E52" s="1"/>
    </row>
    <row r="53" spans="1:5" x14ac:dyDescent="0.25">
      <c r="A53" s="4" t="s">
        <v>561</v>
      </c>
      <c r="B53" s="73" t="s">
        <v>625</v>
      </c>
      <c r="C53" s="75">
        <v>1450</v>
      </c>
      <c r="D53" s="75">
        <v>1450</v>
      </c>
      <c r="E53" s="1"/>
    </row>
    <row r="54" spans="1:5" x14ac:dyDescent="0.25">
      <c r="A54" s="4" t="s">
        <v>618</v>
      </c>
      <c r="B54" s="1" t="s">
        <v>668</v>
      </c>
      <c r="C54" s="75">
        <v>550</v>
      </c>
      <c r="D54" s="75">
        <v>550</v>
      </c>
      <c r="E54" s="1"/>
    </row>
    <row r="55" spans="1:5" x14ac:dyDescent="0.25">
      <c r="A55" s="4" t="s">
        <v>618</v>
      </c>
      <c r="B55" s="1" t="s">
        <v>585</v>
      </c>
      <c r="C55" s="75">
        <v>155</v>
      </c>
      <c r="D55" s="75">
        <v>155</v>
      </c>
      <c r="E55" s="1"/>
    </row>
    <row r="56" spans="1:5" x14ac:dyDescent="0.25">
      <c r="A56" s="4" t="s">
        <v>618</v>
      </c>
      <c r="B56" s="1" t="s">
        <v>594</v>
      </c>
      <c r="C56" s="75">
        <v>155</v>
      </c>
      <c r="D56" s="75">
        <v>155</v>
      </c>
      <c r="E56" s="1"/>
    </row>
    <row r="57" spans="1:5" x14ac:dyDescent="0.25">
      <c r="A57" s="4" t="s">
        <v>622</v>
      </c>
      <c r="B57" s="1" t="s">
        <v>573</v>
      </c>
      <c r="C57" s="75">
        <v>35</v>
      </c>
      <c r="D57" s="75">
        <v>35</v>
      </c>
      <c r="E57" s="1"/>
    </row>
    <row r="58" spans="1:5" x14ac:dyDescent="0.25">
      <c r="A58" s="4" t="s">
        <v>564</v>
      </c>
      <c r="B58" s="1" t="s">
        <v>574</v>
      </c>
      <c r="C58" s="75">
        <v>4500</v>
      </c>
      <c r="D58" s="75">
        <v>4500</v>
      </c>
      <c r="E58" s="1"/>
    </row>
    <row r="59" spans="1:5" x14ac:dyDescent="0.25">
      <c r="A59" s="4" t="s">
        <v>564</v>
      </c>
      <c r="B59" s="1" t="s">
        <v>586</v>
      </c>
      <c r="C59" s="75">
        <v>17</v>
      </c>
      <c r="D59" s="75">
        <v>17</v>
      </c>
      <c r="E59" s="1"/>
    </row>
    <row r="60" spans="1:5" x14ac:dyDescent="0.25">
      <c r="A60" s="4" t="s">
        <v>565</v>
      </c>
      <c r="B60" s="1" t="s">
        <v>575</v>
      </c>
      <c r="C60" s="75">
        <v>4</v>
      </c>
      <c r="D60" s="75">
        <v>4</v>
      </c>
      <c r="E60" s="1"/>
    </row>
    <row r="61" spans="1:5" x14ac:dyDescent="0.25">
      <c r="A61" s="4" t="s">
        <v>565</v>
      </c>
      <c r="B61" s="1" t="s">
        <v>587</v>
      </c>
      <c r="C61" s="75">
        <v>6</v>
      </c>
      <c r="D61" s="75">
        <v>6</v>
      </c>
      <c r="E61" s="1"/>
    </row>
    <row r="62" spans="1:5" x14ac:dyDescent="0.25">
      <c r="A62" s="4" t="s">
        <v>565</v>
      </c>
      <c r="B62" s="1" t="s">
        <v>662</v>
      </c>
      <c r="C62" s="75">
        <v>11</v>
      </c>
      <c r="D62" s="75">
        <v>11</v>
      </c>
      <c r="E62" s="1"/>
    </row>
    <row r="63" spans="1:5" x14ac:dyDescent="0.25">
      <c r="A63" s="4" t="s">
        <v>565</v>
      </c>
      <c r="B63" s="1" t="s">
        <v>602</v>
      </c>
      <c r="C63" s="75">
        <v>9</v>
      </c>
      <c r="D63" s="75">
        <v>9</v>
      </c>
      <c r="E63" s="1"/>
    </row>
    <row r="64" spans="1:5" x14ac:dyDescent="0.25">
      <c r="A64" s="4" t="s">
        <v>565</v>
      </c>
      <c r="B64" s="1" t="s">
        <v>609</v>
      </c>
      <c r="C64" s="75">
        <v>14</v>
      </c>
      <c r="D64" s="75">
        <v>14</v>
      </c>
      <c r="E64" s="1"/>
    </row>
    <row r="65" spans="1:5" x14ac:dyDescent="0.25">
      <c r="A65" s="4" t="s">
        <v>566</v>
      </c>
      <c r="B65" s="1" t="s">
        <v>576</v>
      </c>
      <c r="C65" s="75">
        <v>42</v>
      </c>
      <c r="D65" s="75">
        <v>42</v>
      </c>
      <c r="E6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835"/>
  <sheetViews>
    <sheetView zoomScale="90" zoomScaleNormal="90" workbookViewId="0">
      <pane xSplit="1" ySplit="1" topLeftCell="B2" activePane="bottomRight" state="frozen"/>
      <selection pane="topRight" activeCell="I1" sqref="I1"/>
      <selection pane="bottomLeft" activeCell="A2" sqref="A2"/>
      <selection pane="bottomRight"/>
    </sheetView>
  </sheetViews>
  <sheetFormatPr defaultColWidth="9.140625" defaultRowHeight="15" customHeight="1" x14ac:dyDescent="0.25"/>
  <cols>
    <col min="1" max="1" width="44.85546875" customWidth="1"/>
    <col min="2" max="3" width="13.140625" style="26" customWidth="1"/>
    <col min="4" max="4" width="14.140625" style="18" bestFit="1" customWidth="1"/>
    <col min="5" max="12" width="13.140625" style="26" customWidth="1"/>
    <col min="13" max="13" width="55.140625" style="16" bestFit="1" customWidth="1"/>
    <col min="14" max="14" width="11.140625" style="32" customWidth="1"/>
    <col min="15" max="20" width="9.140625" style="14" customWidth="1"/>
    <col min="21" max="30" width="9.140625" style="19" customWidth="1"/>
    <col min="31" max="51" width="9.140625" style="1" customWidth="1"/>
  </cols>
  <sheetData>
    <row r="1" spans="1:50" s="33" customFormat="1" ht="39.6" customHeight="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2" t="s">
        <v>6</v>
      </c>
      <c r="H1" s="2" t="s">
        <v>7</v>
      </c>
      <c r="I1" s="2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4" t="s">
        <v>13</v>
      </c>
    </row>
    <row r="2" spans="1:50" s="14" customFormat="1" ht="15.75" customHeight="1" x14ac:dyDescent="0.25">
      <c r="A2" s="16" t="s">
        <v>14</v>
      </c>
      <c r="B2" s="14" t="s">
        <v>15</v>
      </c>
      <c r="C2" s="14" t="s">
        <v>657</v>
      </c>
      <c r="D2" s="16"/>
      <c r="E2" s="16"/>
      <c r="F2" s="16"/>
      <c r="G2" s="16"/>
      <c r="H2" s="16"/>
      <c r="I2" s="16"/>
      <c r="J2" s="16"/>
      <c r="K2" s="16"/>
      <c r="L2" s="16"/>
      <c r="M2" s="19"/>
      <c r="N2" s="17"/>
    </row>
    <row r="3" spans="1:50" s="12" customFormat="1" ht="15.75" customHeight="1" x14ac:dyDescent="0.25">
      <c r="A3" s="16" t="s">
        <v>16</v>
      </c>
      <c r="B3" s="14" t="s">
        <v>15</v>
      </c>
      <c r="C3" s="14" t="s">
        <v>657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50" s="7" customFormat="1" ht="15.75" customHeight="1" x14ac:dyDescent="0.25">
      <c r="A4" s="61" t="s">
        <v>17</v>
      </c>
      <c r="B4" s="66" t="s">
        <v>18</v>
      </c>
      <c r="C4" s="14" t="s">
        <v>657</v>
      </c>
      <c r="D4" s="61"/>
      <c r="E4" s="61"/>
      <c r="F4" s="67"/>
      <c r="G4" s="68"/>
      <c r="H4" s="61"/>
      <c r="I4" s="61"/>
      <c r="J4" s="61"/>
      <c r="K4" s="69"/>
      <c r="L4" s="16"/>
      <c r="M4" s="16"/>
      <c r="N4" s="17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s="14" customFormat="1" ht="15.75" customHeight="1" x14ac:dyDescent="0.25">
      <c r="A5" s="16" t="s">
        <v>19</v>
      </c>
      <c r="B5" s="14" t="s">
        <v>15</v>
      </c>
      <c r="C5" s="14" t="s">
        <v>657</v>
      </c>
      <c r="M5" s="16"/>
      <c r="N5" s="17"/>
    </row>
    <row r="6" spans="1:50" s="14" customFormat="1" ht="15.75" customHeight="1" x14ac:dyDescent="0.25">
      <c r="A6" s="16" t="s">
        <v>20</v>
      </c>
      <c r="B6" s="14" t="s">
        <v>15</v>
      </c>
      <c r="C6" s="14" t="s">
        <v>657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50" s="10" customFormat="1" ht="15.75" customHeight="1" x14ac:dyDescent="0.25">
      <c r="A7" s="16" t="s">
        <v>21</v>
      </c>
      <c r="B7" s="14" t="s">
        <v>15</v>
      </c>
      <c r="C7" s="14" t="s">
        <v>657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50" s="7" customFormat="1" ht="15.75" customHeight="1" x14ac:dyDescent="0.25">
      <c r="A8" s="61" t="s">
        <v>22</v>
      </c>
      <c r="B8" s="66" t="s">
        <v>18</v>
      </c>
      <c r="C8" s="14" t="s">
        <v>657</v>
      </c>
      <c r="D8" s="61"/>
      <c r="E8" s="61"/>
      <c r="F8" s="67"/>
      <c r="G8" s="68"/>
      <c r="H8" s="61"/>
      <c r="I8" s="61"/>
      <c r="J8" s="61"/>
      <c r="K8" s="69"/>
      <c r="L8" s="16"/>
      <c r="M8" s="16"/>
      <c r="N8" s="17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s="14" customFormat="1" ht="15.75" customHeight="1" x14ac:dyDescent="0.25">
      <c r="A9" s="61" t="s">
        <v>23</v>
      </c>
      <c r="B9" s="66" t="s">
        <v>18</v>
      </c>
      <c r="C9" s="14" t="s">
        <v>657</v>
      </c>
      <c r="M9" s="16"/>
      <c r="N9" s="17"/>
    </row>
    <row r="10" spans="1:50" s="12" customFormat="1" ht="15.75" customHeight="1" x14ac:dyDescent="0.25">
      <c r="A10" s="16" t="s">
        <v>24</v>
      </c>
      <c r="B10" s="14" t="s">
        <v>15</v>
      </c>
      <c r="C10" s="14" t="s">
        <v>657</v>
      </c>
      <c r="M10" s="16"/>
      <c r="N10" s="17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50" s="14" customFormat="1" ht="15.75" customHeight="1" x14ac:dyDescent="0.25">
      <c r="A11" s="16" t="s">
        <v>25</v>
      </c>
      <c r="B11" s="14" t="s">
        <v>15</v>
      </c>
      <c r="C11" s="14" t="s">
        <v>657</v>
      </c>
      <c r="M11" s="19"/>
      <c r="N11" s="17"/>
    </row>
    <row r="12" spans="1:50" s="7" customFormat="1" ht="15.75" customHeight="1" x14ac:dyDescent="0.25">
      <c r="A12" s="24" t="s">
        <v>26</v>
      </c>
      <c r="B12" s="14" t="s">
        <v>15</v>
      </c>
      <c r="C12" s="14" t="s">
        <v>657</v>
      </c>
      <c r="M12" s="14"/>
      <c r="N12" s="17"/>
      <c r="O12" s="14"/>
      <c r="P12" s="46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7" customFormat="1" ht="15.75" customHeight="1" x14ac:dyDescent="0.25">
      <c r="A13" s="64" t="s">
        <v>27</v>
      </c>
      <c r="B13" s="66" t="s">
        <v>15</v>
      </c>
      <c r="C13" s="14" t="s">
        <v>657</v>
      </c>
      <c r="M13" s="16"/>
      <c r="N13" s="17"/>
      <c r="O13" s="14"/>
      <c r="P13" s="46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4" customFormat="1" ht="15.75" customHeight="1" x14ac:dyDescent="0.25">
      <c r="A14" s="24" t="s">
        <v>28</v>
      </c>
      <c r="B14" s="14" t="s">
        <v>15</v>
      </c>
      <c r="C14" s="14" t="s">
        <v>657</v>
      </c>
      <c r="M14" s="16"/>
      <c r="N14" s="17"/>
      <c r="P14" s="46"/>
    </row>
    <row r="15" spans="1:50" s="7" customFormat="1" ht="15.75" customHeight="1" x14ac:dyDescent="0.25">
      <c r="A15" s="15" t="s">
        <v>29</v>
      </c>
      <c r="B15" s="14" t="s">
        <v>15</v>
      </c>
      <c r="C15" s="14" t="s">
        <v>657</v>
      </c>
      <c r="M15" s="16"/>
      <c r="N15" s="17"/>
      <c r="O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7" customFormat="1" ht="15.75" customHeight="1" x14ac:dyDescent="0.25">
      <c r="A16" s="15" t="s">
        <v>30</v>
      </c>
      <c r="B16" s="14" t="s">
        <v>15</v>
      </c>
      <c r="C16" s="14" t="s">
        <v>657</v>
      </c>
      <c r="M16" s="16"/>
      <c r="N16" s="17"/>
      <c r="O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7" customFormat="1" ht="15.75" customHeight="1" x14ac:dyDescent="0.25">
      <c r="A17" s="15" t="s">
        <v>32</v>
      </c>
      <c r="B17" s="14" t="s">
        <v>15</v>
      </c>
      <c r="C17" s="14" t="s">
        <v>657</v>
      </c>
      <c r="M17" s="29"/>
      <c r="N17" s="17"/>
      <c r="O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7" customFormat="1" ht="15.75" customHeight="1" x14ac:dyDescent="0.25">
      <c r="A18" s="15" t="s">
        <v>33</v>
      </c>
      <c r="B18" s="14" t="s">
        <v>15</v>
      </c>
      <c r="C18" s="14" t="s">
        <v>657</v>
      </c>
      <c r="M18" s="29"/>
      <c r="N18" s="17"/>
      <c r="O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7" customFormat="1" ht="15.75" customHeight="1" x14ac:dyDescent="0.25">
      <c r="A19" s="20" t="s">
        <v>34</v>
      </c>
      <c r="B19" s="14" t="s">
        <v>15</v>
      </c>
      <c r="C19" s="14" t="s">
        <v>657</v>
      </c>
      <c r="M19" s="29"/>
      <c r="N19" s="17"/>
      <c r="O19" s="14"/>
      <c r="P19" s="46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7" customFormat="1" ht="15.75" customHeight="1" x14ac:dyDescent="0.25">
      <c r="A20" s="16" t="s">
        <v>35</v>
      </c>
      <c r="B20" s="14" t="s">
        <v>15</v>
      </c>
      <c r="C20" s="14" t="s">
        <v>657</v>
      </c>
      <c r="M20" s="29"/>
      <c r="N20" s="17"/>
      <c r="O20" s="14"/>
      <c r="P20" s="46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8" customFormat="1" ht="15.75" customHeight="1" x14ac:dyDescent="0.25">
      <c r="A21" s="16" t="s">
        <v>36</v>
      </c>
      <c r="B21" s="14" t="s">
        <v>15</v>
      </c>
      <c r="C21" s="14" t="s">
        <v>657</v>
      </c>
      <c r="M21" s="29"/>
      <c r="N21" s="17"/>
      <c r="O21" s="16"/>
      <c r="P21" s="4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</row>
    <row r="22" spans="1:50" s="14" customFormat="1" ht="15.75" customHeight="1" x14ac:dyDescent="0.25">
      <c r="A22" s="61" t="s">
        <v>37</v>
      </c>
      <c r="B22" s="66" t="s">
        <v>18</v>
      </c>
      <c r="C22" s="14" t="s">
        <v>657</v>
      </c>
      <c r="M22" s="29"/>
      <c r="N22" s="17"/>
    </row>
    <row r="23" spans="1:50" s="6" customFormat="1" ht="15.75" customHeight="1" x14ac:dyDescent="0.25">
      <c r="A23" s="16" t="s">
        <v>38</v>
      </c>
      <c r="B23" s="14" t="s">
        <v>15</v>
      </c>
      <c r="C23" s="14" t="s">
        <v>657</v>
      </c>
      <c r="M23" s="25"/>
      <c r="N23" s="17"/>
      <c r="O23" s="14"/>
      <c r="Q23" s="14"/>
      <c r="R23" s="14"/>
      <c r="S23" s="14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s="14" customFormat="1" ht="15.75" customHeight="1" x14ac:dyDescent="0.25">
      <c r="A24" s="16" t="s">
        <v>39</v>
      </c>
      <c r="B24" s="14" t="s">
        <v>40</v>
      </c>
      <c r="C24" s="14" t="s">
        <v>31</v>
      </c>
      <c r="M24" s="29"/>
      <c r="N24" s="17"/>
    </row>
    <row r="25" spans="1:50" s="8" customFormat="1" ht="15.75" customHeight="1" x14ac:dyDescent="0.25">
      <c r="A25" s="16" t="s">
        <v>41</v>
      </c>
      <c r="B25" s="14" t="s">
        <v>15</v>
      </c>
      <c r="C25" s="14" t="s">
        <v>657</v>
      </c>
      <c r="M25" s="16"/>
      <c r="N25" s="17"/>
      <c r="O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</row>
    <row r="26" spans="1:50" s="14" customFormat="1" ht="15.75" customHeight="1" x14ac:dyDescent="0.25">
      <c r="A26" s="16" t="s">
        <v>42</v>
      </c>
      <c r="B26" s="14" t="s">
        <v>15</v>
      </c>
      <c r="C26" s="14" t="s">
        <v>657</v>
      </c>
      <c r="M26" s="16"/>
      <c r="N26" s="17"/>
    </row>
    <row r="27" spans="1:50" s="14" customFormat="1" ht="15.75" customHeight="1" x14ac:dyDescent="0.25">
      <c r="A27" s="16" t="s">
        <v>43</v>
      </c>
      <c r="B27" s="14" t="s">
        <v>15</v>
      </c>
      <c r="C27" s="14" t="s">
        <v>657</v>
      </c>
      <c r="M27" s="21"/>
      <c r="N27" s="17"/>
    </row>
    <row r="28" spans="1:50" s="7" customFormat="1" ht="15.75" customHeight="1" x14ac:dyDescent="0.25">
      <c r="A28" s="61" t="s">
        <v>44</v>
      </c>
      <c r="B28" s="66" t="s">
        <v>18</v>
      </c>
      <c r="C28" s="14" t="s">
        <v>657</v>
      </c>
      <c r="M28" s="16"/>
      <c r="N28" s="17"/>
      <c r="O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4" customFormat="1" ht="15.75" customHeight="1" x14ac:dyDescent="0.25">
      <c r="A29" s="16" t="s">
        <v>45</v>
      </c>
      <c r="B29" s="14" t="s">
        <v>15</v>
      </c>
      <c r="C29" s="14" t="s">
        <v>657</v>
      </c>
      <c r="N29" s="17"/>
    </row>
    <row r="30" spans="1:50" s="14" customFormat="1" ht="15.75" customHeight="1" x14ac:dyDescent="0.25">
      <c r="A30" s="16" t="s">
        <v>46</v>
      </c>
      <c r="B30" s="14" t="s">
        <v>15</v>
      </c>
      <c r="C30" s="14" t="s">
        <v>657</v>
      </c>
      <c r="M30" s="16"/>
      <c r="N30" s="17"/>
    </row>
    <row r="31" spans="1:50" s="14" customFormat="1" ht="15.75" customHeight="1" x14ac:dyDescent="0.25">
      <c r="A31" s="63" t="s">
        <v>47</v>
      </c>
      <c r="B31" s="66" t="s">
        <v>18</v>
      </c>
      <c r="C31" s="14" t="s">
        <v>657</v>
      </c>
      <c r="M31" s="16"/>
      <c r="N31" s="17"/>
    </row>
    <row r="32" spans="1:50" s="16" customFormat="1" ht="15.75" customHeight="1" x14ac:dyDescent="0.25">
      <c r="A32" s="16" t="s">
        <v>48</v>
      </c>
      <c r="B32" s="14" t="s">
        <v>15</v>
      </c>
      <c r="C32" s="14" t="s">
        <v>657</v>
      </c>
      <c r="N32" s="17"/>
    </row>
    <row r="33" spans="1:50" s="27" customFormat="1" ht="15.75" customHeight="1" x14ac:dyDescent="0.25">
      <c r="A33" s="16" t="s">
        <v>49</v>
      </c>
      <c r="B33" s="14" t="s">
        <v>15</v>
      </c>
      <c r="C33" s="14" t="s">
        <v>657</v>
      </c>
      <c r="M33" s="16"/>
      <c r="N33" s="17"/>
      <c r="O33" s="14"/>
      <c r="Q33" s="14"/>
      <c r="R33" s="14"/>
      <c r="S33" s="14"/>
    </row>
    <row r="34" spans="1:50" s="37" customFormat="1" ht="15.75" customHeight="1" x14ac:dyDescent="0.25">
      <c r="A34" s="16" t="s">
        <v>50</v>
      </c>
      <c r="B34" s="14" t="s">
        <v>15</v>
      </c>
      <c r="C34" s="14" t="s">
        <v>657</v>
      </c>
      <c r="M34" s="16"/>
      <c r="N34" s="17"/>
      <c r="O34" s="36"/>
      <c r="Q34" s="36"/>
      <c r="R34" s="36"/>
      <c r="S34" s="36"/>
    </row>
    <row r="35" spans="1:50" s="27" customFormat="1" ht="15.75" customHeight="1" x14ac:dyDescent="0.25">
      <c r="A35" s="16" t="s">
        <v>51</v>
      </c>
      <c r="B35" s="14" t="s">
        <v>15</v>
      </c>
      <c r="C35" s="14" t="s">
        <v>657</v>
      </c>
      <c r="M35" s="16"/>
      <c r="N35" s="17"/>
      <c r="O35" s="14"/>
      <c r="Q35" s="14"/>
      <c r="R35" s="14"/>
      <c r="S35" s="14"/>
    </row>
    <row r="36" spans="1:50" s="13" customFormat="1" ht="15.75" customHeight="1" x14ac:dyDescent="0.25">
      <c r="A36" s="61" t="s">
        <v>52</v>
      </c>
      <c r="B36" s="66" t="s">
        <v>18</v>
      </c>
      <c r="C36" s="14" t="s">
        <v>657</v>
      </c>
      <c r="M36" s="16"/>
      <c r="N36" s="17"/>
      <c r="O36" s="14"/>
      <c r="Q36" s="14"/>
      <c r="R36" s="14"/>
      <c r="S36" s="14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50" s="27" customFormat="1" ht="15.75" customHeight="1" x14ac:dyDescent="0.25">
      <c r="A37" s="16" t="s">
        <v>53</v>
      </c>
      <c r="B37" s="14" t="s">
        <v>40</v>
      </c>
      <c r="C37" s="14" t="s">
        <v>31</v>
      </c>
      <c r="M37" s="14"/>
      <c r="N37" s="17"/>
      <c r="O37" s="14"/>
      <c r="Q37" s="14"/>
      <c r="R37" s="14"/>
      <c r="S37" s="14"/>
    </row>
    <row r="38" spans="1:50" s="27" customFormat="1" ht="15.75" customHeight="1" x14ac:dyDescent="0.25">
      <c r="A38" s="61" t="s">
        <v>54</v>
      </c>
      <c r="B38" s="66" t="s">
        <v>55</v>
      </c>
      <c r="C38" s="14" t="s">
        <v>31</v>
      </c>
      <c r="M38" s="16"/>
      <c r="N38" s="17"/>
      <c r="O38" s="14"/>
      <c r="Q38" s="14"/>
      <c r="R38" s="14"/>
      <c r="S38" s="14"/>
    </row>
    <row r="39" spans="1:50" s="6" customFormat="1" ht="15.75" customHeight="1" x14ac:dyDescent="0.25">
      <c r="A39" s="16" t="s">
        <v>56</v>
      </c>
      <c r="B39" s="14" t="s">
        <v>15</v>
      </c>
      <c r="C39" s="14" t="s">
        <v>657</v>
      </c>
      <c r="M39" s="19"/>
      <c r="N39" s="17"/>
      <c r="O39" s="14"/>
      <c r="Q39" s="14"/>
      <c r="R39" s="14"/>
      <c r="S39" s="14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s="6" customFormat="1" ht="15.75" customHeight="1" x14ac:dyDescent="0.25">
      <c r="A40" s="16" t="s">
        <v>57</v>
      </c>
      <c r="B40" s="14" t="s">
        <v>15</v>
      </c>
      <c r="C40" s="14" t="s">
        <v>657</v>
      </c>
      <c r="M40" s="14"/>
      <c r="N40" s="17"/>
      <c r="O40" s="14"/>
      <c r="Q40" s="14"/>
      <c r="R40" s="14"/>
      <c r="S40" s="14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s="27" customFormat="1" ht="15.75" customHeight="1" x14ac:dyDescent="0.25">
      <c r="A41" s="16" t="s">
        <v>58</v>
      </c>
      <c r="B41" s="14" t="s">
        <v>15</v>
      </c>
      <c r="C41" s="14" t="s">
        <v>657</v>
      </c>
      <c r="M41" s="16"/>
      <c r="N41" s="17"/>
      <c r="O41" s="14"/>
      <c r="Q41" s="14"/>
      <c r="R41" s="14"/>
      <c r="S41" s="14"/>
    </row>
    <row r="42" spans="1:50" s="6" customFormat="1" ht="15.75" customHeight="1" x14ac:dyDescent="0.25">
      <c r="A42" s="20" t="s">
        <v>59</v>
      </c>
      <c r="B42" s="14" t="s">
        <v>15</v>
      </c>
      <c r="C42" s="14" t="s">
        <v>657</v>
      </c>
      <c r="M42" s="16"/>
      <c r="N42" s="17"/>
      <c r="O42" s="14"/>
      <c r="P42" s="14"/>
      <c r="Q42" s="14"/>
      <c r="R42" s="14"/>
      <c r="S42" s="14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s="6" customFormat="1" ht="15.75" customHeight="1" x14ac:dyDescent="0.25">
      <c r="A43" s="16" t="s">
        <v>60</v>
      </c>
      <c r="B43" s="14" t="s">
        <v>40</v>
      </c>
      <c r="C43" s="14" t="s">
        <v>657</v>
      </c>
      <c r="M43" s="16"/>
      <c r="N43" s="17"/>
      <c r="O43" s="14"/>
      <c r="P43" s="14"/>
      <c r="Q43" s="14"/>
      <c r="R43" s="14"/>
      <c r="S43" s="14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s="6" customFormat="1" ht="15.75" customHeight="1" x14ac:dyDescent="0.25">
      <c r="A44" s="16" t="s">
        <v>61</v>
      </c>
      <c r="B44" s="14" t="s">
        <v>40</v>
      </c>
      <c r="C44" s="14" t="s">
        <v>657</v>
      </c>
      <c r="M44" s="16"/>
      <c r="N44" s="17"/>
      <c r="O44" s="14"/>
      <c r="P44" s="14"/>
      <c r="Q44" s="14"/>
      <c r="R44" s="14"/>
      <c r="S44" s="14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s="27" customFormat="1" ht="15.75" customHeight="1" x14ac:dyDescent="0.25">
      <c r="A45" s="16" t="s">
        <v>62</v>
      </c>
      <c r="B45" s="14" t="s">
        <v>15</v>
      </c>
      <c r="C45" s="14" t="s">
        <v>657</v>
      </c>
      <c r="M45" s="22"/>
      <c r="N45" s="17"/>
      <c r="O45" s="14"/>
      <c r="P45" s="14"/>
      <c r="Q45" s="14"/>
      <c r="R45" s="14"/>
      <c r="S45" s="14"/>
    </row>
    <row r="46" spans="1:50" s="27" customFormat="1" ht="15.75" customHeight="1" x14ac:dyDescent="0.25">
      <c r="A46" s="61" t="s">
        <v>63</v>
      </c>
      <c r="B46" s="66" t="s">
        <v>18</v>
      </c>
      <c r="C46" s="14" t="s">
        <v>657</v>
      </c>
      <c r="M46" s="16"/>
      <c r="N46" s="17"/>
      <c r="O46" s="14"/>
      <c r="P46" s="14"/>
      <c r="Q46" s="14"/>
      <c r="R46" s="14"/>
      <c r="S46" s="14"/>
    </row>
    <row r="47" spans="1:50" s="27" customFormat="1" ht="15.75" customHeight="1" x14ac:dyDescent="0.25">
      <c r="A47" s="16" t="s">
        <v>64</v>
      </c>
      <c r="B47" s="14" t="s">
        <v>40</v>
      </c>
      <c r="C47" s="14" t="s">
        <v>657</v>
      </c>
      <c r="M47" s="16"/>
      <c r="N47" s="17"/>
      <c r="O47" s="14"/>
      <c r="P47" s="14"/>
      <c r="Q47" s="14"/>
      <c r="R47" s="14"/>
      <c r="S47" s="14"/>
    </row>
    <row r="48" spans="1:50" s="6" customFormat="1" ht="15.75" customHeight="1" x14ac:dyDescent="0.25">
      <c r="A48" s="16" t="s">
        <v>65</v>
      </c>
      <c r="B48" s="14" t="s">
        <v>15</v>
      </c>
      <c r="C48" s="14" t="s">
        <v>657</v>
      </c>
      <c r="M48" s="16"/>
      <c r="N48" s="17"/>
      <c r="O48" s="14"/>
      <c r="P48" s="14"/>
      <c r="Q48" s="14"/>
      <c r="R48" s="14"/>
      <c r="S48" s="14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s="27" customFormat="1" ht="15.75" customHeight="1" x14ac:dyDescent="0.25">
      <c r="A49" s="16" t="s">
        <v>66</v>
      </c>
      <c r="B49" s="14" t="s">
        <v>15</v>
      </c>
      <c r="C49" s="14" t="s">
        <v>657</v>
      </c>
      <c r="M49" s="20"/>
      <c r="N49" s="17"/>
      <c r="O49" s="14"/>
      <c r="P49" s="14"/>
      <c r="Q49" s="14"/>
      <c r="R49" s="14"/>
      <c r="S49" s="14"/>
    </row>
    <row r="50" spans="1:50" s="6" customFormat="1" ht="15.75" customHeight="1" x14ac:dyDescent="0.25">
      <c r="A50" s="61" t="s">
        <v>67</v>
      </c>
      <c r="B50" s="66" t="s">
        <v>18</v>
      </c>
      <c r="C50" s="14" t="s">
        <v>657</v>
      </c>
      <c r="M50" s="16"/>
      <c r="N50" s="17"/>
      <c r="O50" s="14"/>
      <c r="P50" s="14"/>
      <c r="Q50" s="14"/>
      <c r="R50" s="14"/>
      <c r="S50" s="14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s="6" customFormat="1" ht="15.75" customHeight="1" x14ac:dyDescent="0.25">
      <c r="A51" s="61" t="s">
        <v>68</v>
      </c>
      <c r="B51" s="66" t="s">
        <v>18</v>
      </c>
      <c r="C51" s="14" t="s">
        <v>657</v>
      </c>
      <c r="M51" s="16"/>
      <c r="N51" s="17"/>
      <c r="O51" s="14"/>
      <c r="P51" s="14"/>
      <c r="Q51" s="14"/>
      <c r="R51" s="14"/>
      <c r="S51" s="14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s="6" customFormat="1" ht="15.75" customHeight="1" x14ac:dyDescent="0.25">
      <c r="A52" s="61" t="s">
        <v>69</v>
      </c>
      <c r="B52" s="66" t="s">
        <v>18</v>
      </c>
      <c r="C52" s="14" t="s">
        <v>657</v>
      </c>
      <c r="M52" s="16"/>
      <c r="N52" s="17"/>
      <c r="O52" s="14"/>
      <c r="P52" s="14"/>
      <c r="Q52" s="14"/>
      <c r="R52" s="14"/>
      <c r="S52" s="14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s="6" customFormat="1" ht="15.75" customHeight="1" x14ac:dyDescent="0.25">
      <c r="A53" s="16" t="s">
        <v>70</v>
      </c>
      <c r="B53" s="14" t="s">
        <v>15</v>
      </c>
      <c r="C53" s="14" t="s">
        <v>657</v>
      </c>
      <c r="M53" s="35"/>
      <c r="N53" s="17"/>
      <c r="O53" s="14"/>
      <c r="P53" s="14"/>
      <c r="Q53" s="14"/>
      <c r="R53" s="14"/>
      <c r="S53" s="14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s="27" customFormat="1" ht="15.75" customHeight="1" x14ac:dyDescent="0.25">
      <c r="A54" s="61" t="s">
        <v>71</v>
      </c>
      <c r="B54" s="66" t="s">
        <v>18</v>
      </c>
      <c r="C54" s="14" t="s">
        <v>657</v>
      </c>
      <c r="M54" s="16"/>
      <c r="N54" s="17"/>
      <c r="O54" s="14"/>
      <c r="P54" s="14"/>
      <c r="Q54" s="14"/>
      <c r="R54" s="14"/>
      <c r="S54" s="14"/>
    </row>
    <row r="55" spans="1:50" s="6" customFormat="1" ht="15.75" customHeight="1" x14ac:dyDescent="0.25">
      <c r="A55" s="16" t="s">
        <v>72</v>
      </c>
      <c r="B55" s="14" t="s">
        <v>15</v>
      </c>
      <c r="C55" s="14" t="s">
        <v>657</v>
      </c>
      <c r="M55" s="16"/>
      <c r="N55" s="17"/>
      <c r="O55" s="14"/>
      <c r="P55" s="14"/>
      <c r="Q55" s="14"/>
      <c r="R55" s="14"/>
      <c r="S55" s="14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s="6" customFormat="1" ht="15.75" customHeight="1" x14ac:dyDescent="0.25">
      <c r="A56" s="16" t="s">
        <v>73</v>
      </c>
      <c r="B56" s="14" t="s">
        <v>15</v>
      </c>
      <c r="C56" s="14" t="s">
        <v>657</v>
      </c>
      <c r="M56" s="16"/>
      <c r="N56" s="17"/>
      <c r="O56" s="14"/>
      <c r="P56" s="14"/>
      <c r="Q56" s="14"/>
      <c r="R56" s="14"/>
      <c r="S56" s="14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s="27" customFormat="1" ht="15.75" customHeight="1" x14ac:dyDescent="0.25">
      <c r="A57" s="61" t="s">
        <v>74</v>
      </c>
      <c r="B57" s="66" t="s">
        <v>18</v>
      </c>
      <c r="C57" s="14" t="s">
        <v>657</v>
      </c>
      <c r="M57" s="16"/>
      <c r="N57" s="17"/>
      <c r="O57" s="14"/>
      <c r="P57" s="14"/>
      <c r="Q57" s="14"/>
      <c r="R57" s="14"/>
      <c r="S57" s="14"/>
    </row>
    <row r="58" spans="1:50" s="6" customFormat="1" ht="15.75" customHeight="1" x14ac:dyDescent="0.25">
      <c r="A58" s="61" t="s">
        <v>75</v>
      </c>
      <c r="B58" s="66" t="s">
        <v>18</v>
      </c>
      <c r="C58" s="14" t="s">
        <v>657</v>
      </c>
      <c r="M58" s="16"/>
      <c r="N58" s="17"/>
      <c r="O58" s="14"/>
      <c r="P58" s="46"/>
      <c r="Q58" s="14"/>
      <c r="R58" s="14"/>
      <c r="S58" s="14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s="6" customFormat="1" ht="15.75" customHeight="1" x14ac:dyDescent="0.25">
      <c r="A59" s="16" t="s">
        <v>76</v>
      </c>
      <c r="B59" s="14" t="s">
        <v>40</v>
      </c>
      <c r="C59" s="14" t="s">
        <v>657</v>
      </c>
      <c r="M59" s="16"/>
      <c r="N59" s="17"/>
      <c r="O59" s="14"/>
      <c r="P59" s="46"/>
      <c r="Q59" s="14"/>
      <c r="R59" s="14"/>
      <c r="S59" s="14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s="6" customFormat="1" ht="15.75" customHeight="1" x14ac:dyDescent="0.25">
      <c r="A60" s="61" t="s">
        <v>77</v>
      </c>
      <c r="B60" s="66" t="s">
        <v>55</v>
      </c>
      <c r="C60" s="14" t="s">
        <v>31</v>
      </c>
      <c r="M60" s="16"/>
      <c r="N60" s="17"/>
      <c r="O60" s="14"/>
      <c r="P60" s="46"/>
      <c r="Q60" s="14"/>
      <c r="R60" s="14"/>
      <c r="S60" s="14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s="6" customFormat="1" ht="15.75" customHeight="1" x14ac:dyDescent="0.25">
      <c r="A61" s="61" t="s">
        <v>78</v>
      </c>
      <c r="B61" s="66" t="s">
        <v>18</v>
      </c>
      <c r="C61" s="14" t="s">
        <v>657</v>
      </c>
      <c r="M61" s="16"/>
      <c r="N61" s="17"/>
      <c r="O61" s="14"/>
      <c r="P61" s="46"/>
      <c r="Q61" s="14"/>
      <c r="R61" s="14"/>
      <c r="S61" s="14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s="5" customFormat="1" ht="15.75" customHeight="1" x14ac:dyDescent="0.25">
      <c r="A62" s="16" t="s">
        <v>79</v>
      </c>
      <c r="B62" s="14" t="s">
        <v>15</v>
      </c>
      <c r="C62" s="14" t="s">
        <v>657</v>
      </c>
      <c r="M62" s="16"/>
      <c r="N62" s="17"/>
      <c r="O62" s="14"/>
      <c r="Q62" s="14"/>
      <c r="R62" s="14"/>
      <c r="S62" s="14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s="39" customFormat="1" ht="15.75" customHeight="1" x14ac:dyDescent="0.25">
      <c r="A63" s="16" t="s">
        <v>80</v>
      </c>
      <c r="B63" s="14" t="s">
        <v>15</v>
      </c>
      <c r="C63" s="14" t="s">
        <v>657</v>
      </c>
      <c r="M63" s="16"/>
      <c r="N63" s="17"/>
      <c r="O63" s="14"/>
      <c r="Q63" s="14"/>
      <c r="R63" s="14"/>
      <c r="S63" s="14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</row>
    <row r="64" spans="1:50" s="39" customFormat="1" ht="15.75" customHeight="1" x14ac:dyDescent="0.25">
      <c r="A64" s="61" t="s">
        <v>81</v>
      </c>
      <c r="B64" s="66" t="s">
        <v>18</v>
      </c>
      <c r="C64" s="14" t="s">
        <v>657</v>
      </c>
      <c r="M64" s="16"/>
      <c r="N64" s="17"/>
      <c r="O64" s="14"/>
      <c r="Q64" s="14"/>
      <c r="R64" s="14"/>
      <c r="S64" s="14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</row>
    <row r="65" spans="1:50" s="39" customFormat="1" ht="15.75" customHeight="1" x14ac:dyDescent="0.25">
      <c r="A65" s="61" t="s">
        <v>82</v>
      </c>
      <c r="B65" s="66" t="s">
        <v>18</v>
      </c>
      <c r="C65" s="14" t="s">
        <v>657</v>
      </c>
      <c r="M65" s="16"/>
      <c r="N65" s="17"/>
      <c r="O65" s="14"/>
      <c r="Q65" s="14"/>
      <c r="R65" s="14"/>
      <c r="S65" s="14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</row>
    <row r="66" spans="1:50" s="39" customFormat="1" ht="15.75" customHeight="1" x14ac:dyDescent="0.25">
      <c r="A66" s="16" t="s">
        <v>83</v>
      </c>
      <c r="B66" s="14" t="s">
        <v>15</v>
      </c>
      <c r="C66" s="14" t="s">
        <v>657</v>
      </c>
      <c r="M66" s="16"/>
      <c r="N66" s="17"/>
      <c r="O66" s="14"/>
      <c r="Q66" s="14"/>
      <c r="R66" s="14"/>
      <c r="S66" s="14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</row>
    <row r="67" spans="1:50" s="38" customFormat="1" ht="15.75" customHeight="1" x14ac:dyDescent="0.25">
      <c r="A67" s="16" t="s">
        <v>84</v>
      </c>
      <c r="B67" s="14" t="s">
        <v>15</v>
      </c>
      <c r="C67" s="14" t="s">
        <v>657</v>
      </c>
      <c r="M67" s="19"/>
      <c r="N67" s="17"/>
      <c r="O67" s="36"/>
      <c r="Q67" s="36"/>
      <c r="R67" s="36"/>
      <c r="S67" s="3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</row>
    <row r="68" spans="1:50" s="39" customFormat="1" ht="15.75" customHeight="1" x14ac:dyDescent="0.25">
      <c r="A68" s="16" t="s">
        <v>85</v>
      </c>
      <c r="B68" s="14" t="s">
        <v>15</v>
      </c>
      <c r="C68" s="14" t="s">
        <v>657</v>
      </c>
      <c r="M68" s="35"/>
      <c r="N68" s="17"/>
      <c r="O68" s="14"/>
      <c r="Q68" s="14"/>
      <c r="R68" s="14"/>
      <c r="S68" s="14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</row>
    <row r="69" spans="1:50" s="38" customFormat="1" ht="15.75" customHeight="1" x14ac:dyDescent="0.25">
      <c r="A69" s="61" t="s">
        <v>86</v>
      </c>
      <c r="B69" s="66" t="s">
        <v>18</v>
      </c>
      <c r="C69" s="14" t="s">
        <v>657</v>
      </c>
      <c r="M69" s="16"/>
      <c r="N69" s="17"/>
      <c r="O69" s="36"/>
      <c r="Q69" s="36"/>
      <c r="R69" s="36"/>
      <c r="S69" s="3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</row>
    <row r="70" spans="1:50" s="39" customFormat="1" ht="15.75" customHeight="1" x14ac:dyDescent="0.25">
      <c r="A70" s="16" t="s">
        <v>87</v>
      </c>
      <c r="B70" s="14" t="s">
        <v>15</v>
      </c>
      <c r="C70" s="14" t="s">
        <v>657</v>
      </c>
      <c r="M70" s="16"/>
      <c r="N70" s="17"/>
      <c r="O70" s="14"/>
      <c r="Q70" s="14"/>
      <c r="R70" s="14"/>
      <c r="S70" s="14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</row>
    <row r="71" spans="1:50" s="38" customFormat="1" ht="15.75" customHeight="1" x14ac:dyDescent="0.25">
      <c r="A71" s="16" t="s">
        <v>88</v>
      </c>
      <c r="B71" s="14" t="s">
        <v>15</v>
      </c>
      <c r="C71" s="14" t="s">
        <v>657</v>
      </c>
      <c r="M71" s="16"/>
      <c r="N71" s="17"/>
      <c r="O71" s="36"/>
      <c r="Q71" s="36"/>
      <c r="R71" s="36"/>
      <c r="S71" s="3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</row>
    <row r="72" spans="1:50" s="39" customFormat="1" ht="15.75" customHeight="1" x14ac:dyDescent="0.25">
      <c r="A72" s="61" t="s">
        <v>89</v>
      </c>
      <c r="B72" s="66" t="s">
        <v>18</v>
      </c>
      <c r="C72" s="14" t="s">
        <v>657</v>
      </c>
      <c r="M72" s="16"/>
      <c r="N72" s="17"/>
      <c r="O72" s="14"/>
      <c r="Q72" s="14"/>
      <c r="R72" s="14"/>
      <c r="S72" s="14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</row>
    <row r="73" spans="1:50" s="39" customFormat="1" ht="15.75" customHeight="1" x14ac:dyDescent="0.25">
      <c r="A73" s="16" t="s">
        <v>90</v>
      </c>
      <c r="B73" s="14" t="s">
        <v>15</v>
      </c>
      <c r="C73" s="14" t="s">
        <v>657</v>
      </c>
      <c r="M73" s="16"/>
      <c r="N73" s="17"/>
      <c r="O73" s="14"/>
      <c r="Q73" s="14"/>
      <c r="R73" s="14"/>
      <c r="S73" s="14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1:50" s="38" customFormat="1" ht="15.75" customHeight="1" x14ac:dyDescent="0.25">
      <c r="A74" s="16" t="s">
        <v>91</v>
      </c>
      <c r="B74" s="14" t="s">
        <v>15</v>
      </c>
      <c r="C74" s="14" t="s">
        <v>657</v>
      </c>
      <c r="M74" s="16"/>
      <c r="N74" s="17"/>
      <c r="O74" s="36"/>
      <c r="Q74" s="36"/>
      <c r="R74" s="36"/>
      <c r="S74" s="3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</row>
    <row r="75" spans="1:50" s="39" customFormat="1" ht="15.75" customHeight="1" x14ac:dyDescent="0.25">
      <c r="A75" s="16" t="s">
        <v>92</v>
      </c>
      <c r="B75" s="14" t="s">
        <v>15</v>
      </c>
      <c r="C75" s="14" t="s">
        <v>657</v>
      </c>
      <c r="M75" s="16"/>
      <c r="N75" s="17"/>
      <c r="O75" s="14"/>
      <c r="Q75" s="14"/>
      <c r="R75" s="14"/>
      <c r="S75" s="14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</row>
    <row r="76" spans="1:50" s="38" customFormat="1" ht="15.75" customHeight="1" x14ac:dyDescent="0.25">
      <c r="A76" s="16" t="s">
        <v>93</v>
      </c>
      <c r="B76" s="14" t="s">
        <v>15</v>
      </c>
      <c r="C76" s="14" t="s">
        <v>657</v>
      </c>
      <c r="M76" s="16"/>
      <c r="N76" s="17"/>
      <c r="O76" s="36"/>
      <c r="P76" s="46"/>
      <c r="Q76" s="36"/>
      <c r="R76" s="36"/>
      <c r="S76" s="3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</row>
    <row r="77" spans="1:50" s="38" customFormat="1" ht="15.75" customHeight="1" x14ac:dyDescent="0.25">
      <c r="A77" s="16" t="s">
        <v>94</v>
      </c>
      <c r="B77" s="14" t="s">
        <v>15</v>
      </c>
      <c r="C77" s="14" t="s">
        <v>657</v>
      </c>
      <c r="M77" s="16"/>
      <c r="N77" s="17"/>
      <c r="O77" s="36"/>
      <c r="P77" s="46"/>
      <c r="Q77" s="36"/>
      <c r="R77" s="36"/>
      <c r="S77" s="3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</row>
    <row r="78" spans="1:50" s="39" customFormat="1" ht="15.75" customHeight="1" x14ac:dyDescent="0.25">
      <c r="A78" s="16" t="s">
        <v>95</v>
      </c>
      <c r="B78" s="14" t="s">
        <v>15</v>
      </c>
      <c r="C78" s="14" t="s">
        <v>31</v>
      </c>
      <c r="M78" s="16"/>
      <c r="N78" s="17"/>
      <c r="O78" s="14"/>
      <c r="P78" s="46"/>
      <c r="Q78" s="14"/>
      <c r="R78" s="14"/>
      <c r="S78" s="14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</row>
    <row r="79" spans="1:50" s="39" customFormat="1" ht="15.75" customHeight="1" x14ac:dyDescent="0.25">
      <c r="A79" s="16" t="s">
        <v>96</v>
      </c>
      <c r="B79" s="14" t="s">
        <v>15</v>
      </c>
      <c r="C79" s="14" t="s">
        <v>657</v>
      </c>
      <c r="M79" s="16"/>
      <c r="N79" s="17"/>
      <c r="O79" s="14"/>
      <c r="Q79" s="14"/>
      <c r="R79" s="14"/>
      <c r="S79" s="14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</row>
    <row r="80" spans="1:50" s="38" customFormat="1" ht="15.75" customHeight="1" x14ac:dyDescent="0.25">
      <c r="A80" s="61" t="s">
        <v>97</v>
      </c>
      <c r="B80" s="66" t="s">
        <v>15</v>
      </c>
      <c r="C80" s="14" t="s">
        <v>657</v>
      </c>
      <c r="M80" s="16"/>
      <c r="N80" s="17"/>
      <c r="O80" s="36"/>
      <c r="Q80" s="36"/>
      <c r="R80" s="36"/>
      <c r="S80" s="3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</row>
    <row r="81" spans="1:50" s="39" customFormat="1" ht="15.75" customHeight="1" x14ac:dyDescent="0.25">
      <c r="A81" s="16" t="s">
        <v>98</v>
      </c>
      <c r="B81" s="14" t="s">
        <v>15</v>
      </c>
      <c r="C81" s="14" t="s">
        <v>31</v>
      </c>
      <c r="M81" s="16"/>
      <c r="N81" s="17"/>
      <c r="O81" s="14"/>
      <c r="Q81" s="14"/>
      <c r="R81" s="14"/>
      <c r="S81" s="14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</row>
    <row r="82" spans="1:50" s="38" customFormat="1" ht="15.75" customHeight="1" x14ac:dyDescent="0.25">
      <c r="A82" s="16" t="s">
        <v>99</v>
      </c>
      <c r="B82" s="14" t="s">
        <v>15</v>
      </c>
      <c r="C82" s="14" t="s">
        <v>657</v>
      </c>
      <c r="M82" s="16"/>
      <c r="N82" s="17"/>
      <c r="O82" s="36"/>
      <c r="Q82" s="36"/>
      <c r="R82" s="36"/>
      <c r="S82" s="3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</row>
    <row r="83" spans="1:50" s="39" customFormat="1" ht="15.75" customHeight="1" x14ac:dyDescent="0.25">
      <c r="A83" s="61" t="s">
        <v>100</v>
      </c>
      <c r="B83" s="66" t="s">
        <v>55</v>
      </c>
      <c r="C83" s="14" t="s">
        <v>657</v>
      </c>
      <c r="M83" s="16"/>
      <c r="N83" s="17"/>
      <c r="O83" s="14"/>
      <c r="Q83" s="14"/>
      <c r="R83" s="14"/>
      <c r="S83" s="14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</row>
    <row r="84" spans="1:50" s="39" customFormat="1" ht="15.75" customHeight="1" x14ac:dyDescent="0.25">
      <c r="A84" s="16" t="s">
        <v>101</v>
      </c>
      <c r="B84" s="14" t="s">
        <v>40</v>
      </c>
      <c r="C84" s="14" t="s">
        <v>657</v>
      </c>
      <c r="M84" s="14"/>
      <c r="N84" s="17"/>
      <c r="O84" s="14"/>
      <c r="Q84" s="14"/>
      <c r="R84" s="14"/>
      <c r="S84" s="14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</row>
    <row r="85" spans="1:50" s="38" customFormat="1" ht="15.75" customHeight="1" x14ac:dyDescent="0.25">
      <c r="A85" s="16" t="s">
        <v>102</v>
      </c>
      <c r="B85" s="14" t="s">
        <v>15</v>
      </c>
      <c r="C85" s="14" t="s">
        <v>657</v>
      </c>
      <c r="M85" s="16"/>
      <c r="N85" s="17"/>
      <c r="O85" s="36"/>
      <c r="Q85" s="36"/>
      <c r="R85" s="36"/>
      <c r="S85" s="3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</row>
    <row r="86" spans="1:50" s="38" customFormat="1" ht="15.75" customHeight="1" x14ac:dyDescent="0.25">
      <c r="A86" s="61" t="s">
        <v>103</v>
      </c>
      <c r="B86" s="66" t="s">
        <v>18</v>
      </c>
      <c r="C86" s="14" t="s">
        <v>657</v>
      </c>
      <c r="M86" s="16"/>
      <c r="N86" s="17"/>
      <c r="O86" s="36"/>
      <c r="Q86" s="36"/>
      <c r="R86" s="36"/>
      <c r="S86" s="3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</row>
    <row r="87" spans="1:50" s="38" customFormat="1" ht="15.75" customHeight="1" x14ac:dyDescent="0.25">
      <c r="A87" s="16" t="s">
        <v>104</v>
      </c>
      <c r="B87" s="14" t="s">
        <v>15</v>
      </c>
      <c r="C87" s="14" t="s">
        <v>657</v>
      </c>
      <c r="M87" s="14"/>
      <c r="N87" s="17"/>
      <c r="O87" s="36"/>
      <c r="Q87" s="36"/>
      <c r="R87" s="36"/>
      <c r="S87" s="3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</row>
    <row r="88" spans="1:50" s="39" customFormat="1" ht="15.75" customHeight="1" x14ac:dyDescent="0.25">
      <c r="A88" s="16" t="s">
        <v>105</v>
      </c>
      <c r="B88" s="14" t="s">
        <v>15</v>
      </c>
      <c r="C88" s="14" t="s">
        <v>657</v>
      </c>
      <c r="M88" s="19"/>
      <c r="N88" s="17"/>
      <c r="O88" s="14"/>
      <c r="Q88" s="14"/>
      <c r="R88" s="14"/>
      <c r="S88" s="14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</row>
    <row r="89" spans="1:50" s="39" customFormat="1" ht="15.75" customHeight="1" x14ac:dyDescent="0.25">
      <c r="A89" s="16" t="s">
        <v>106</v>
      </c>
      <c r="B89" s="14" t="s">
        <v>15</v>
      </c>
      <c r="C89" s="14" t="s">
        <v>657</v>
      </c>
      <c r="M89" s="16"/>
      <c r="N89" s="17"/>
      <c r="O89" s="14"/>
      <c r="Q89" s="14"/>
      <c r="R89" s="14"/>
      <c r="S89" s="14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</row>
    <row r="90" spans="1:50" s="39" customFormat="1" ht="15.75" customHeight="1" x14ac:dyDescent="0.25">
      <c r="A90" s="16" t="s">
        <v>107</v>
      </c>
      <c r="B90" s="14" t="s">
        <v>15</v>
      </c>
      <c r="C90" s="14" t="s">
        <v>657</v>
      </c>
      <c r="M90" s="16"/>
      <c r="N90" s="17"/>
      <c r="O90" s="14"/>
      <c r="Q90" s="14"/>
      <c r="R90" s="14"/>
      <c r="S90" s="14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</row>
    <row r="91" spans="1:50" s="39" customFormat="1" ht="15.75" customHeight="1" x14ac:dyDescent="0.25">
      <c r="A91" s="16" t="s">
        <v>108</v>
      </c>
      <c r="B91" s="14" t="s">
        <v>15</v>
      </c>
      <c r="C91" s="14" t="s">
        <v>657</v>
      </c>
      <c r="M91" s="16"/>
      <c r="N91" s="17"/>
      <c r="O91" s="14"/>
      <c r="Q91" s="14"/>
      <c r="R91" s="14"/>
      <c r="S91" s="14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</row>
    <row r="92" spans="1:50" s="39" customFormat="1" ht="15.75" customHeight="1" x14ac:dyDescent="0.25">
      <c r="A92" s="61" t="s">
        <v>109</v>
      </c>
      <c r="B92" s="66" t="s">
        <v>18</v>
      </c>
      <c r="C92" s="14" t="s">
        <v>657</v>
      </c>
      <c r="M92" s="16"/>
      <c r="N92" s="17"/>
      <c r="O92" s="14"/>
      <c r="Q92" s="14"/>
      <c r="R92" s="14"/>
      <c r="S92" s="14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</row>
    <row r="93" spans="1:50" s="38" customFormat="1" ht="15.75" customHeight="1" x14ac:dyDescent="0.25">
      <c r="A93" s="61" t="s">
        <v>110</v>
      </c>
      <c r="B93" s="66" t="s">
        <v>18</v>
      </c>
      <c r="C93" s="14" t="s">
        <v>657</v>
      </c>
      <c r="M93" s="16"/>
      <c r="N93" s="17"/>
      <c r="O93" s="36"/>
      <c r="P93" s="36"/>
      <c r="Q93" s="36"/>
      <c r="R93" s="36"/>
      <c r="S93" s="3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</row>
    <row r="94" spans="1:50" s="38" customFormat="1" ht="15.75" customHeight="1" x14ac:dyDescent="0.25">
      <c r="A94" s="16" t="s">
        <v>111</v>
      </c>
      <c r="B94" s="14" t="s">
        <v>15</v>
      </c>
      <c r="C94" s="14" t="s">
        <v>657</v>
      </c>
      <c r="M94" s="16"/>
      <c r="N94" s="17"/>
      <c r="O94" s="36"/>
      <c r="P94" s="36"/>
      <c r="Q94" s="36"/>
      <c r="R94" s="36"/>
      <c r="S94" s="3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</row>
    <row r="95" spans="1:50" s="38" customFormat="1" ht="15.75" customHeight="1" x14ac:dyDescent="0.25">
      <c r="A95" s="16" t="s">
        <v>112</v>
      </c>
      <c r="B95" s="14" t="s">
        <v>40</v>
      </c>
      <c r="C95" s="14" t="s">
        <v>657</v>
      </c>
      <c r="M95" s="16"/>
      <c r="N95" s="17"/>
      <c r="O95" s="36"/>
      <c r="P95" s="36"/>
      <c r="Q95" s="36"/>
      <c r="R95" s="36"/>
      <c r="S95" s="3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</row>
    <row r="96" spans="1:50" s="38" customFormat="1" ht="15.75" customHeight="1" x14ac:dyDescent="0.25">
      <c r="A96" s="16" t="s">
        <v>113</v>
      </c>
      <c r="B96" s="14" t="s">
        <v>40</v>
      </c>
      <c r="C96" s="14" t="s">
        <v>657</v>
      </c>
      <c r="M96" s="16"/>
      <c r="N96" s="17"/>
      <c r="O96" s="36"/>
      <c r="P96" s="36"/>
      <c r="Q96" s="36"/>
      <c r="R96" s="36"/>
      <c r="S96" s="3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</row>
    <row r="97" spans="1:50" s="38" customFormat="1" ht="15.75" customHeight="1" x14ac:dyDescent="0.25">
      <c r="A97" s="16" t="s">
        <v>114</v>
      </c>
      <c r="B97" s="14" t="s">
        <v>40</v>
      </c>
      <c r="C97" s="14" t="s">
        <v>31</v>
      </c>
      <c r="M97" s="16"/>
      <c r="N97" s="17"/>
      <c r="O97" s="36"/>
      <c r="P97" s="36"/>
      <c r="Q97" s="36"/>
      <c r="R97" s="36"/>
      <c r="S97" s="3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</row>
    <row r="98" spans="1:50" s="38" customFormat="1" ht="15.75" customHeight="1" x14ac:dyDescent="0.25">
      <c r="A98" s="16" t="s">
        <v>115</v>
      </c>
      <c r="B98" s="14" t="s">
        <v>15</v>
      </c>
      <c r="C98" s="14" t="s">
        <v>657</v>
      </c>
      <c r="M98" s="16"/>
      <c r="N98" s="17"/>
      <c r="O98" s="36"/>
      <c r="P98" s="36"/>
      <c r="Q98" s="36"/>
      <c r="R98" s="36"/>
      <c r="S98" s="3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</row>
    <row r="99" spans="1:50" s="38" customFormat="1" ht="15.75" customHeight="1" x14ac:dyDescent="0.25">
      <c r="A99" s="16" t="s">
        <v>116</v>
      </c>
      <c r="B99" s="14" t="s">
        <v>15</v>
      </c>
      <c r="C99" s="14" t="s">
        <v>657</v>
      </c>
      <c r="M99" s="16"/>
      <c r="N99" s="17"/>
      <c r="O99" s="36"/>
      <c r="P99" s="46"/>
      <c r="Q99" s="36"/>
      <c r="R99" s="36"/>
      <c r="S99" s="3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</row>
    <row r="100" spans="1:50" s="38" customFormat="1" ht="15.75" customHeight="1" x14ac:dyDescent="0.25">
      <c r="A100" s="16" t="s">
        <v>117</v>
      </c>
      <c r="B100" s="14" t="s">
        <v>40</v>
      </c>
      <c r="C100" s="14" t="s">
        <v>31</v>
      </c>
      <c r="M100" s="14"/>
      <c r="N100" s="17"/>
      <c r="O100" s="36"/>
      <c r="P100" s="46"/>
      <c r="Q100" s="36"/>
      <c r="R100" s="36"/>
      <c r="S100" s="3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</row>
    <row r="101" spans="1:50" s="39" customFormat="1" ht="15.75" customHeight="1" x14ac:dyDescent="0.25">
      <c r="A101" s="61" t="s">
        <v>118</v>
      </c>
      <c r="B101" s="66" t="s">
        <v>18</v>
      </c>
      <c r="C101" s="14" t="s">
        <v>657</v>
      </c>
      <c r="M101" s="16"/>
      <c r="N101" s="17"/>
      <c r="O101" s="14"/>
      <c r="Q101" s="14"/>
      <c r="R101" s="14"/>
      <c r="S101" s="14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</row>
    <row r="102" spans="1:50" s="39" customFormat="1" ht="15.75" customHeight="1" x14ac:dyDescent="0.25">
      <c r="A102" s="16" t="s">
        <v>119</v>
      </c>
      <c r="B102" s="14" t="s">
        <v>15</v>
      </c>
      <c r="C102" s="14" t="s">
        <v>657</v>
      </c>
      <c r="M102" s="16"/>
      <c r="N102" s="17"/>
      <c r="O102" s="14"/>
      <c r="Q102" s="14"/>
      <c r="R102" s="14"/>
      <c r="S102" s="14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</row>
    <row r="103" spans="1:50" s="38" customFormat="1" ht="15.75" customHeight="1" x14ac:dyDescent="0.25">
      <c r="A103" s="16" t="s">
        <v>120</v>
      </c>
      <c r="B103" s="14" t="s">
        <v>15</v>
      </c>
      <c r="C103" s="14" t="s">
        <v>657</v>
      </c>
      <c r="M103" s="16"/>
      <c r="N103" s="17"/>
      <c r="O103" s="36"/>
      <c r="Q103" s="36"/>
      <c r="R103" s="36"/>
      <c r="S103" s="36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</row>
    <row r="104" spans="1:50" s="38" customFormat="1" ht="15.75" customHeight="1" x14ac:dyDescent="0.25">
      <c r="A104" s="61" t="s">
        <v>121</v>
      </c>
      <c r="B104" s="66" t="s">
        <v>18</v>
      </c>
      <c r="C104" s="14" t="s">
        <v>657</v>
      </c>
      <c r="M104" s="16"/>
      <c r="N104" s="17"/>
      <c r="O104" s="36"/>
      <c r="Q104" s="36"/>
      <c r="R104" s="36"/>
      <c r="S104" s="3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</row>
    <row r="105" spans="1:50" s="38" customFormat="1" ht="15.75" customHeight="1" x14ac:dyDescent="0.25">
      <c r="A105" s="16" t="s">
        <v>122</v>
      </c>
      <c r="B105" s="14" t="s">
        <v>15</v>
      </c>
      <c r="C105" s="14" t="s">
        <v>31</v>
      </c>
      <c r="M105" s="16"/>
      <c r="N105" s="17"/>
      <c r="O105" s="36"/>
      <c r="Q105" s="36"/>
      <c r="R105" s="36"/>
      <c r="S105" s="3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</row>
    <row r="106" spans="1:50" s="38" customFormat="1" ht="15.75" customHeight="1" x14ac:dyDescent="0.25">
      <c r="A106" s="16" t="s">
        <v>123</v>
      </c>
      <c r="B106" s="14" t="s">
        <v>15</v>
      </c>
      <c r="C106" s="14" t="s">
        <v>657</v>
      </c>
      <c r="M106" s="16"/>
      <c r="N106" s="17"/>
      <c r="O106" s="36"/>
      <c r="Q106" s="36"/>
      <c r="R106" s="36"/>
      <c r="S106" s="36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</row>
    <row r="107" spans="1:50" s="39" customFormat="1" ht="15.75" customHeight="1" x14ac:dyDescent="0.25">
      <c r="A107" s="16" t="s">
        <v>124</v>
      </c>
      <c r="B107" s="14" t="s">
        <v>15</v>
      </c>
      <c r="C107" s="14" t="s">
        <v>657</v>
      </c>
      <c r="M107" s="16"/>
      <c r="N107" s="17"/>
      <c r="O107" s="14"/>
      <c r="Q107" s="14"/>
      <c r="R107" s="14"/>
      <c r="S107" s="14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</row>
    <row r="108" spans="1:50" s="39" customFormat="1" ht="15.75" customHeight="1" x14ac:dyDescent="0.25">
      <c r="A108" s="61" t="s">
        <v>125</v>
      </c>
      <c r="B108" s="66" t="s">
        <v>18</v>
      </c>
      <c r="C108" s="14" t="s">
        <v>657</v>
      </c>
      <c r="M108" s="16"/>
      <c r="N108" s="17"/>
      <c r="O108" s="14"/>
      <c r="Q108" s="14"/>
      <c r="R108" s="14"/>
      <c r="S108" s="14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</row>
    <row r="109" spans="1:50" s="38" customFormat="1" ht="15.75" customHeight="1" x14ac:dyDescent="0.25">
      <c r="A109" s="16" t="s">
        <v>126</v>
      </c>
      <c r="B109" s="14" t="s">
        <v>40</v>
      </c>
      <c r="C109" s="14" t="s">
        <v>31</v>
      </c>
      <c r="M109" s="16"/>
      <c r="N109" s="17"/>
      <c r="O109" s="36"/>
      <c r="Q109" s="36"/>
      <c r="R109" s="36"/>
      <c r="S109" s="36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</row>
    <row r="110" spans="1:50" s="38" customFormat="1" ht="15.75" customHeight="1" x14ac:dyDescent="0.25">
      <c r="A110" s="16" t="s">
        <v>127</v>
      </c>
      <c r="B110" s="14" t="s">
        <v>15</v>
      </c>
      <c r="C110" s="14" t="s">
        <v>657</v>
      </c>
      <c r="M110" s="16"/>
      <c r="N110" s="17"/>
      <c r="O110" s="36"/>
      <c r="Q110" s="36"/>
      <c r="R110" s="36"/>
      <c r="S110" s="3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</row>
    <row r="111" spans="1:50" s="38" customFormat="1" ht="15.75" customHeight="1" x14ac:dyDescent="0.25">
      <c r="A111" s="16" t="s">
        <v>128</v>
      </c>
      <c r="B111" s="14" t="s">
        <v>15</v>
      </c>
      <c r="C111" s="14" t="s">
        <v>657</v>
      </c>
      <c r="M111" s="16"/>
      <c r="N111" s="17"/>
      <c r="O111" s="36"/>
      <c r="Q111" s="36"/>
      <c r="R111" s="36"/>
      <c r="S111" s="3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</row>
    <row r="112" spans="1:50" s="38" customFormat="1" ht="15.75" customHeight="1" x14ac:dyDescent="0.25">
      <c r="A112" s="16" t="s">
        <v>129</v>
      </c>
      <c r="B112" s="14" t="s">
        <v>15</v>
      </c>
      <c r="C112" s="14" t="s">
        <v>657</v>
      </c>
      <c r="M112" s="16"/>
      <c r="N112" s="17"/>
      <c r="O112" s="36"/>
      <c r="P112" s="36"/>
      <c r="Q112" s="36"/>
      <c r="R112" s="36"/>
      <c r="S112" s="3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</row>
    <row r="113" spans="1:50" s="38" customFormat="1" ht="15.75" customHeight="1" x14ac:dyDescent="0.25">
      <c r="A113" s="61" t="s">
        <v>130</v>
      </c>
      <c r="B113" s="66" t="s">
        <v>18</v>
      </c>
      <c r="C113" s="14" t="s">
        <v>657</v>
      </c>
      <c r="M113" s="16"/>
      <c r="N113" s="17"/>
      <c r="O113" s="36"/>
      <c r="Q113" s="36"/>
      <c r="R113" s="36"/>
      <c r="S113" s="3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</row>
    <row r="114" spans="1:50" s="38" customFormat="1" ht="15.75" customHeight="1" x14ac:dyDescent="0.25">
      <c r="A114" s="16" t="s">
        <v>131</v>
      </c>
      <c r="B114" s="14" t="s">
        <v>15</v>
      </c>
      <c r="C114" s="14" t="s">
        <v>657</v>
      </c>
      <c r="M114" s="16"/>
      <c r="N114" s="17"/>
      <c r="O114" s="36"/>
      <c r="Q114" s="36"/>
      <c r="R114" s="36"/>
      <c r="S114" s="36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</row>
    <row r="115" spans="1:50" s="38" customFormat="1" ht="15.75" customHeight="1" x14ac:dyDescent="0.25">
      <c r="A115" s="61" t="s">
        <v>132</v>
      </c>
      <c r="B115" s="66" t="s">
        <v>18</v>
      </c>
      <c r="C115" s="14" t="s">
        <v>657</v>
      </c>
      <c r="M115" s="16"/>
      <c r="N115" s="17"/>
      <c r="O115" s="36"/>
      <c r="Q115" s="36"/>
      <c r="R115" s="36"/>
      <c r="S115" s="36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</row>
    <row r="116" spans="1:50" s="38" customFormat="1" ht="15.75" customHeight="1" x14ac:dyDescent="0.25">
      <c r="A116" s="16" t="s">
        <v>133</v>
      </c>
      <c r="B116" s="14" t="s">
        <v>40</v>
      </c>
      <c r="C116" s="14" t="s">
        <v>657</v>
      </c>
      <c r="M116" s="14"/>
      <c r="N116" s="17"/>
      <c r="O116" s="36"/>
      <c r="Q116" s="36"/>
      <c r="R116" s="36"/>
      <c r="S116" s="36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</row>
    <row r="117" spans="1:50" s="38" customFormat="1" ht="15.75" customHeight="1" x14ac:dyDescent="0.25">
      <c r="A117" s="61" t="s">
        <v>134</v>
      </c>
      <c r="B117" s="66" t="s">
        <v>18</v>
      </c>
      <c r="C117" s="14" t="s">
        <v>657</v>
      </c>
      <c r="M117" s="16"/>
      <c r="N117" s="17"/>
      <c r="O117" s="36"/>
      <c r="Q117" s="36"/>
      <c r="R117" s="36"/>
      <c r="S117" s="36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</row>
    <row r="118" spans="1:50" s="39" customFormat="1" ht="15.75" customHeight="1" x14ac:dyDescent="0.25">
      <c r="A118" s="61" t="s">
        <v>135</v>
      </c>
      <c r="B118" s="66" t="s">
        <v>18</v>
      </c>
      <c r="C118" s="14" t="s">
        <v>657</v>
      </c>
      <c r="M118" s="16"/>
      <c r="N118" s="17"/>
      <c r="O118" s="14"/>
      <c r="Q118" s="14"/>
      <c r="R118" s="14"/>
      <c r="S118" s="14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</row>
    <row r="119" spans="1:50" s="38" customFormat="1" ht="15.75" customHeight="1" x14ac:dyDescent="0.25">
      <c r="A119" s="61" t="s">
        <v>136</v>
      </c>
      <c r="B119" s="66" t="s">
        <v>55</v>
      </c>
      <c r="C119" s="14" t="s">
        <v>657</v>
      </c>
      <c r="M119" s="16"/>
      <c r="N119" s="17"/>
      <c r="O119" s="36"/>
      <c r="Q119" s="36"/>
      <c r="R119" s="36"/>
      <c r="S119" s="36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</row>
    <row r="120" spans="1:50" s="38" customFormat="1" ht="15.75" customHeight="1" x14ac:dyDescent="0.25">
      <c r="A120" s="16" t="s">
        <v>137</v>
      </c>
      <c r="B120" s="14" t="s">
        <v>15</v>
      </c>
      <c r="C120" s="14" t="s">
        <v>31</v>
      </c>
      <c r="M120" s="16"/>
      <c r="N120" s="17"/>
      <c r="O120" s="36"/>
      <c r="Q120" s="36"/>
      <c r="R120" s="36"/>
      <c r="S120" s="36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</row>
    <row r="121" spans="1:50" s="39" customFormat="1" ht="15.75" customHeight="1" x14ac:dyDescent="0.25">
      <c r="A121" s="16" t="s">
        <v>138</v>
      </c>
      <c r="B121" s="14" t="s">
        <v>15</v>
      </c>
      <c r="C121" s="14" t="s">
        <v>657</v>
      </c>
      <c r="M121" s="16"/>
      <c r="N121" s="17"/>
      <c r="O121" s="14"/>
      <c r="Q121" s="14"/>
      <c r="R121" s="14"/>
      <c r="S121" s="14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</row>
    <row r="122" spans="1:50" s="38" customFormat="1" ht="15.75" customHeight="1" x14ac:dyDescent="0.25">
      <c r="A122" s="16" t="s">
        <v>139</v>
      </c>
      <c r="B122" s="14" t="s">
        <v>15</v>
      </c>
      <c r="C122" s="14" t="s">
        <v>657</v>
      </c>
      <c r="M122" s="16"/>
      <c r="N122" s="17"/>
      <c r="O122" s="36"/>
      <c r="Q122" s="36"/>
      <c r="R122" s="36"/>
      <c r="S122" s="36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</row>
    <row r="123" spans="1:50" s="38" customFormat="1" ht="15.75" customHeight="1" x14ac:dyDescent="0.25">
      <c r="A123" s="16" t="s">
        <v>140</v>
      </c>
      <c r="B123" s="14" t="s">
        <v>15</v>
      </c>
      <c r="C123" s="14" t="s">
        <v>31</v>
      </c>
      <c r="M123" s="16"/>
      <c r="N123" s="17"/>
      <c r="O123" s="36"/>
      <c r="Q123" s="36"/>
      <c r="R123" s="36"/>
      <c r="S123" s="36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</row>
    <row r="124" spans="1:50" s="38" customFormat="1" ht="15.75" customHeight="1" x14ac:dyDescent="0.25">
      <c r="A124" s="61" t="s">
        <v>141</v>
      </c>
      <c r="B124" s="66" t="s">
        <v>18</v>
      </c>
      <c r="C124" s="14" t="s">
        <v>657</v>
      </c>
      <c r="M124" s="16"/>
      <c r="N124" s="17"/>
      <c r="O124" s="36"/>
      <c r="Q124" s="36"/>
      <c r="R124" s="36"/>
      <c r="S124" s="36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</row>
    <row r="125" spans="1:50" s="38" customFormat="1" ht="15.75" customHeight="1" x14ac:dyDescent="0.25">
      <c r="A125" s="16" t="s">
        <v>142</v>
      </c>
      <c r="B125" s="14" t="s">
        <v>15</v>
      </c>
      <c r="C125" s="14" t="s">
        <v>657</v>
      </c>
      <c r="M125" s="35"/>
      <c r="N125" s="17"/>
      <c r="O125" s="36"/>
      <c r="Q125" s="36"/>
      <c r="R125" s="36"/>
      <c r="S125" s="36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</row>
    <row r="126" spans="1:50" s="38" customFormat="1" ht="15.75" customHeight="1" x14ac:dyDescent="0.25">
      <c r="A126" s="61" t="s">
        <v>143</v>
      </c>
      <c r="B126" s="66" t="s">
        <v>18</v>
      </c>
      <c r="C126" s="14" t="s">
        <v>657</v>
      </c>
      <c r="M126" s="16"/>
      <c r="N126" s="17"/>
      <c r="O126" s="36"/>
      <c r="Q126" s="36"/>
      <c r="R126" s="36"/>
      <c r="S126" s="36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</row>
    <row r="127" spans="1:50" s="38" customFormat="1" ht="15.75" customHeight="1" x14ac:dyDescent="0.25">
      <c r="A127" s="61" t="s">
        <v>144</v>
      </c>
      <c r="B127" s="66" t="s">
        <v>18</v>
      </c>
      <c r="C127" s="14" t="s">
        <v>657</v>
      </c>
      <c r="M127" s="16"/>
      <c r="N127" s="17"/>
      <c r="O127" s="36"/>
      <c r="P127" s="36"/>
      <c r="Q127" s="36"/>
      <c r="R127" s="36"/>
      <c r="S127" s="36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</row>
    <row r="128" spans="1:50" s="38" customFormat="1" ht="15.75" customHeight="1" x14ac:dyDescent="0.25">
      <c r="A128" s="61" t="s">
        <v>145</v>
      </c>
      <c r="B128" s="66" t="s">
        <v>18</v>
      </c>
      <c r="C128" s="14" t="s">
        <v>657</v>
      </c>
      <c r="M128" s="16"/>
      <c r="N128" s="17"/>
      <c r="O128" s="36"/>
      <c r="P128" s="36"/>
      <c r="Q128" s="36"/>
      <c r="R128" s="36"/>
      <c r="S128" s="36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</row>
    <row r="129" spans="1:50" s="39" customFormat="1" ht="15.75" customHeight="1" x14ac:dyDescent="0.25">
      <c r="A129" s="16" t="s">
        <v>146</v>
      </c>
      <c r="B129" s="14" t="s">
        <v>15</v>
      </c>
      <c r="C129" s="14" t="s">
        <v>657</v>
      </c>
      <c r="M129" s="16"/>
      <c r="N129" s="17"/>
      <c r="O129" s="14"/>
      <c r="P129" s="14"/>
      <c r="Q129" s="14"/>
      <c r="R129" s="14"/>
      <c r="S129" s="14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</row>
    <row r="130" spans="1:50" s="38" customFormat="1" ht="15.75" customHeight="1" x14ac:dyDescent="0.25">
      <c r="A130" s="16" t="s">
        <v>147</v>
      </c>
      <c r="B130" s="14" t="s">
        <v>40</v>
      </c>
      <c r="C130" s="14" t="s">
        <v>31</v>
      </c>
      <c r="M130" s="16"/>
      <c r="N130" s="17"/>
      <c r="O130" s="36"/>
      <c r="P130" s="36"/>
      <c r="Q130" s="36"/>
      <c r="R130" s="36"/>
      <c r="S130" s="36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</row>
    <row r="131" spans="1:50" s="38" customFormat="1" ht="15.75" customHeight="1" x14ac:dyDescent="0.25">
      <c r="A131" s="16" t="s">
        <v>148</v>
      </c>
      <c r="B131" s="14" t="s">
        <v>40</v>
      </c>
      <c r="C131" s="14" t="s">
        <v>657</v>
      </c>
      <c r="M131" s="16"/>
      <c r="N131" s="17"/>
      <c r="O131" s="36"/>
      <c r="P131" s="36"/>
      <c r="Q131" s="36"/>
      <c r="R131" s="36"/>
      <c r="S131" s="36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</row>
    <row r="132" spans="1:50" s="39" customFormat="1" ht="15.75" customHeight="1" x14ac:dyDescent="0.25">
      <c r="A132" s="16" t="s">
        <v>149</v>
      </c>
      <c r="B132" s="14" t="s">
        <v>15</v>
      </c>
      <c r="C132" s="14" t="s">
        <v>657</v>
      </c>
      <c r="M132" s="14"/>
      <c r="N132" s="17"/>
      <c r="O132" s="14"/>
      <c r="P132" s="14"/>
      <c r="Q132" s="14"/>
      <c r="R132" s="14"/>
      <c r="S132" s="14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</row>
    <row r="133" spans="1:50" s="39" customFormat="1" ht="15.75" customHeight="1" x14ac:dyDescent="0.25">
      <c r="A133" s="61" t="s">
        <v>150</v>
      </c>
      <c r="B133" s="66" t="s">
        <v>18</v>
      </c>
      <c r="C133" s="14" t="s">
        <v>657</v>
      </c>
      <c r="M133" s="16"/>
      <c r="N133" s="17"/>
      <c r="O133" s="14"/>
      <c r="P133" s="14"/>
      <c r="Q133" s="14"/>
      <c r="R133" s="14"/>
      <c r="S133" s="14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</row>
    <row r="134" spans="1:50" s="38" customFormat="1" ht="15.75" customHeight="1" x14ac:dyDescent="0.25">
      <c r="A134" s="16" t="s">
        <v>151</v>
      </c>
      <c r="B134" s="14" t="s">
        <v>15</v>
      </c>
      <c r="C134" s="14" t="s">
        <v>657</v>
      </c>
      <c r="M134" s="16"/>
      <c r="N134" s="17"/>
      <c r="O134" s="36"/>
      <c r="P134" s="36"/>
      <c r="Q134" s="36"/>
      <c r="R134" s="36"/>
      <c r="S134" s="36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</row>
    <row r="135" spans="1:50" s="39" customFormat="1" ht="15.75" customHeight="1" x14ac:dyDescent="0.25">
      <c r="A135" s="16" t="s">
        <v>152</v>
      </c>
      <c r="B135" s="14" t="s">
        <v>15</v>
      </c>
      <c r="C135" s="14" t="s">
        <v>657</v>
      </c>
      <c r="M135" s="16"/>
      <c r="N135" s="17"/>
      <c r="O135" s="14"/>
      <c r="P135" s="46"/>
      <c r="Q135" s="14"/>
      <c r="R135" s="14"/>
      <c r="S135" s="14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</row>
    <row r="136" spans="1:50" s="38" customFormat="1" ht="15.75" customHeight="1" x14ac:dyDescent="0.25">
      <c r="A136" s="16" t="s">
        <v>153</v>
      </c>
      <c r="B136" s="14" t="s">
        <v>15</v>
      </c>
      <c r="C136" s="14" t="s">
        <v>657</v>
      </c>
      <c r="M136" s="14"/>
      <c r="N136" s="17"/>
      <c r="O136" s="36"/>
      <c r="P136" s="46"/>
      <c r="Q136" s="36"/>
      <c r="R136" s="36"/>
      <c r="S136" s="36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</row>
    <row r="137" spans="1:50" s="39" customFormat="1" ht="15.75" customHeight="1" x14ac:dyDescent="0.25">
      <c r="A137" s="16" t="s">
        <v>154</v>
      </c>
      <c r="B137" s="14" t="s">
        <v>15</v>
      </c>
      <c r="C137" s="14" t="s">
        <v>657</v>
      </c>
      <c r="M137" s="16"/>
      <c r="N137" s="17"/>
      <c r="O137" s="14"/>
      <c r="P137" s="46"/>
      <c r="Q137" s="14"/>
      <c r="R137" s="14"/>
      <c r="S137" s="14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</row>
    <row r="138" spans="1:50" s="38" customFormat="1" ht="15.75" customHeight="1" x14ac:dyDescent="0.25">
      <c r="A138" s="16" t="s">
        <v>155</v>
      </c>
      <c r="B138" s="14" t="s">
        <v>15</v>
      </c>
      <c r="C138" s="14" t="s">
        <v>657</v>
      </c>
      <c r="M138" s="16"/>
      <c r="N138" s="17"/>
      <c r="O138" s="36"/>
      <c r="Q138" s="36"/>
      <c r="R138" s="36"/>
      <c r="S138" s="36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</row>
    <row r="139" spans="1:50" s="39" customFormat="1" ht="15.75" customHeight="1" x14ac:dyDescent="0.25">
      <c r="A139" s="16" t="s">
        <v>156</v>
      </c>
      <c r="B139" s="14" t="s">
        <v>40</v>
      </c>
      <c r="C139" s="14" t="s">
        <v>657</v>
      </c>
      <c r="M139" s="16"/>
      <c r="N139" s="17"/>
      <c r="O139" s="14"/>
      <c r="Q139" s="14"/>
      <c r="R139" s="14"/>
      <c r="S139" s="14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</row>
    <row r="140" spans="1:50" s="39" customFormat="1" ht="15.75" customHeight="1" x14ac:dyDescent="0.25">
      <c r="A140" s="16" t="s">
        <v>157</v>
      </c>
      <c r="B140" s="14" t="s">
        <v>40</v>
      </c>
      <c r="C140" s="14" t="s">
        <v>657</v>
      </c>
      <c r="M140" s="16"/>
      <c r="N140" s="17"/>
      <c r="O140" s="14"/>
      <c r="Q140" s="14"/>
      <c r="R140" s="14"/>
      <c r="S140" s="14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</row>
    <row r="141" spans="1:50" s="39" customFormat="1" ht="15.75" customHeight="1" x14ac:dyDescent="0.25">
      <c r="A141" s="16" t="s">
        <v>158</v>
      </c>
      <c r="B141" s="14" t="s">
        <v>15</v>
      </c>
      <c r="C141" s="14" t="s">
        <v>657</v>
      </c>
      <c r="M141" s="16"/>
      <c r="N141" s="17"/>
      <c r="O141" s="14"/>
      <c r="Q141" s="14"/>
      <c r="R141" s="14"/>
      <c r="S141" s="14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</row>
    <row r="142" spans="1:50" s="39" customFormat="1" ht="15.75" customHeight="1" x14ac:dyDescent="0.25">
      <c r="A142" s="16" t="s">
        <v>159</v>
      </c>
      <c r="B142" s="14" t="s">
        <v>15</v>
      </c>
      <c r="C142" s="14" t="s">
        <v>657</v>
      </c>
      <c r="M142" s="16"/>
      <c r="N142" s="17"/>
      <c r="O142" s="14"/>
      <c r="Q142" s="14"/>
      <c r="R142" s="14"/>
      <c r="S142" s="14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</row>
    <row r="143" spans="1:50" s="38" customFormat="1" ht="15.75" customHeight="1" x14ac:dyDescent="0.25">
      <c r="A143" s="16" t="s">
        <v>160</v>
      </c>
      <c r="B143" s="14" t="s">
        <v>15</v>
      </c>
      <c r="C143" s="14" t="s">
        <v>657</v>
      </c>
      <c r="M143" s="16"/>
      <c r="N143" s="17"/>
      <c r="O143" s="36"/>
      <c r="Q143" s="36"/>
      <c r="R143" s="36"/>
      <c r="S143" s="36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</row>
    <row r="144" spans="1:50" s="39" customFormat="1" ht="15.75" customHeight="1" x14ac:dyDescent="0.25">
      <c r="A144" s="16" t="s">
        <v>161</v>
      </c>
      <c r="B144" s="14" t="s">
        <v>15</v>
      </c>
      <c r="C144" s="14" t="s">
        <v>657</v>
      </c>
      <c r="M144" s="14"/>
      <c r="N144" s="17"/>
      <c r="O144" s="14"/>
      <c r="Q144" s="14"/>
      <c r="R144" s="14"/>
      <c r="S144" s="14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</row>
    <row r="145" spans="1:50" s="38" customFormat="1" ht="15.75" customHeight="1" x14ac:dyDescent="0.25">
      <c r="A145" s="16" t="s">
        <v>162</v>
      </c>
      <c r="B145" s="14" t="s">
        <v>15</v>
      </c>
      <c r="C145" s="14" t="s">
        <v>31</v>
      </c>
      <c r="M145" s="16"/>
      <c r="N145" s="17"/>
      <c r="O145" s="36"/>
      <c r="P145" s="36"/>
      <c r="Q145" s="36"/>
      <c r="R145" s="36"/>
      <c r="S145" s="36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</row>
    <row r="146" spans="1:50" s="38" customFormat="1" ht="15.75" customHeight="1" x14ac:dyDescent="0.25">
      <c r="A146" s="16" t="s">
        <v>163</v>
      </c>
      <c r="B146" s="14" t="s">
        <v>15</v>
      </c>
      <c r="C146" s="14" t="s">
        <v>657</v>
      </c>
      <c r="M146" s="16"/>
      <c r="N146" s="17"/>
      <c r="O146" s="36"/>
      <c r="P146" s="36"/>
      <c r="Q146" s="36"/>
      <c r="R146" s="36"/>
      <c r="S146" s="36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</row>
    <row r="147" spans="1:50" s="38" customFormat="1" ht="15.75" customHeight="1" x14ac:dyDescent="0.25">
      <c r="A147" s="16" t="s">
        <v>164</v>
      </c>
      <c r="B147" s="14" t="s">
        <v>15</v>
      </c>
      <c r="C147" s="14" t="s">
        <v>657</v>
      </c>
      <c r="M147" s="16"/>
      <c r="N147" s="17"/>
      <c r="O147" s="36"/>
      <c r="P147" s="36"/>
      <c r="Q147" s="36"/>
      <c r="R147" s="36"/>
      <c r="S147" s="36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</row>
    <row r="148" spans="1:50" s="39" customFormat="1" ht="15.75" customHeight="1" x14ac:dyDescent="0.25">
      <c r="A148" s="16" t="s">
        <v>165</v>
      </c>
      <c r="B148" s="14" t="s">
        <v>15</v>
      </c>
      <c r="C148" s="14" t="s">
        <v>657</v>
      </c>
      <c r="M148" s="19"/>
      <c r="N148" s="17"/>
      <c r="O148" s="14"/>
      <c r="P148" s="14"/>
      <c r="Q148" s="14"/>
      <c r="R148" s="14"/>
      <c r="S148" s="14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</row>
    <row r="149" spans="1:50" s="38" customFormat="1" ht="15.75" customHeight="1" x14ac:dyDescent="0.25">
      <c r="A149" s="61" t="s">
        <v>166</v>
      </c>
      <c r="B149" s="66" t="s">
        <v>55</v>
      </c>
      <c r="C149" s="14" t="s">
        <v>31</v>
      </c>
      <c r="M149" s="16"/>
      <c r="N149" s="17"/>
      <c r="O149" s="36"/>
      <c r="Q149" s="36"/>
      <c r="R149" s="36"/>
      <c r="S149" s="36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</row>
    <row r="150" spans="1:50" s="38" customFormat="1" ht="15.75" customHeight="1" x14ac:dyDescent="0.25">
      <c r="A150" s="16" t="s">
        <v>167</v>
      </c>
      <c r="B150" s="14" t="s">
        <v>15</v>
      </c>
      <c r="C150" s="14" t="s">
        <v>657</v>
      </c>
      <c r="M150" s="16"/>
      <c r="N150" s="17"/>
      <c r="O150" s="36"/>
      <c r="P150" s="46"/>
      <c r="Q150" s="36"/>
      <c r="R150" s="36"/>
      <c r="S150" s="36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</row>
    <row r="151" spans="1:50" s="39" customFormat="1" ht="15.75" customHeight="1" x14ac:dyDescent="0.25">
      <c r="A151" s="61" t="s">
        <v>168</v>
      </c>
      <c r="B151" s="66" t="s">
        <v>18</v>
      </c>
      <c r="C151" s="14" t="s">
        <v>657</v>
      </c>
      <c r="M151" s="16"/>
      <c r="N151" s="17"/>
      <c r="O151" s="14"/>
      <c r="P151" s="46"/>
      <c r="Q151" s="14"/>
      <c r="R151" s="14"/>
      <c r="S151" s="14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</row>
    <row r="152" spans="1:50" s="38" customFormat="1" ht="15.75" customHeight="1" x14ac:dyDescent="0.25">
      <c r="A152" s="16" t="s">
        <v>169</v>
      </c>
      <c r="B152" s="14" t="s">
        <v>15</v>
      </c>
      <c r="C152" s="14" t="s">
        <v>31</v>
      </c>
      <c r="M152" s="16"/>
      <c r="N152" s="17"/>
      <c r="O152" s="36"/>
      <c r="Q152" s="36"/>
      <c r="R152" s="36"/>
      <c r="S152" s="36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</row>
    <row r="153" spans="1:50" s="39" customFormat="1" ht="15.75" customHeight="1" x14ac:dyDescent="0.25">
      <c r="A153" s="16" t="s">
        <v>170</v>
      </c>
      <c r="B153" s="14" t="s">
        <v>15</v>
      </c>
      <c r="C153" s="14" t="s">
        <v>657</v>
      </c>
      <c r="M153" s="35"/>
      <c r="N153" s="17"/>
      <c r="O153" s="14"/>
      <c r="Q153" s="14"/>
      <c r="R153" s="14"/>
      <c r="S153" s="14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</row>
    <row r="154" spans="1:50" s="39" customFormat="1" ht="15.75" customHeight="1" x14ac:dyDescent="0.25">
      <c r="A154" s="61" t="s">
        <v>171</v>
      </c>
      <c r="B154" s="66" t="s">
        <v>18</v>
      </c>
      <c r="C154" s="14" t="s">
        <v>657</v>
      </c>
      <c r="M154" s="16"/>
      <c r="N154" s="17"/>
      <c r="O154" s="14"/>
      <c r="Q154" s="14"/>
      <c r="R154" s="14"/>
      <c r="S154" s="14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</row>
    <row r="155" spans="1:50" s="38" customFormat="1" ht="15.75" customHeight="1" x14ac:dyDescent="0.25">
      <c r="A155" s="16" t="s">
        <v>172</v>
      </c>
      <c r="B155" s="14" t="s">
        <v>40</v>
      </c>
      <c r="C155" s="14" t="s">
        <v>657</v>
      </c>
      <c r="M155" s="16"/>
      <c r="N155" s="17"/>
      <c r="O155" s="36"/>
      <c r="Q155" s="36"/>
      <c r="R155" s="36"/>
      <c r="S155" s="36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</row>
    <row r="156" spans="1:50" s="38" customFormat="1" ht="15.75" customHeight="1" x14ac:dyDescent="0.25">
      <c r="A156" s="16" t="s">
        <v>173</v>
      </c>
      <c r="B156" s="14" t="s">
        <v>15</v>
      </c>
      <c r="C156" s="14" t="s">
        <v>657</v>
      </c>
      <c r="M156" s="14"/>
      <c r="N156" s="17"/>
      <c r="O156" s="36"/>
      <c r="Q156" s="36"/>
      <c r="R156" s="36"/>
      <c r="S156" s="36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</row>
    <row r="157" spans="1:50" s="40" customFormat="1" ht="15.75" customHeight="1" x14ac:dyDescent="0.25">
      <c r="A157" s="16" t="s">
        <v>174</v>
      </c>
      <c r="B157" s="14" t="s">
        <v>15</v>
      </c>
      <c r="C157" s="14" t="s">
        <v>657</v>
      </c>
      <c r="M157" s="16"/>
      <c r="N157" s="17"/>
    </row>
    <row r="158" spans="1:50" s="40" customFormat="1" ht="15.75" customHeight="1" x14ac:dyDescent="0.25">
      <c r="A158" s="16" t="s">
        <v>175</v>
      </c>
      <c r="B158" s="14" t="s">
        <v>15</v>
      </c>
      <c r="C158" s="14" t="s">
        <v>657</v>
      </c>
      <c r="M158" s="16"/>
      <c r="N158" s="17"/>
    </row>
    <row r="159" spans="1:50" s="40" customFormat="1" ht="15.75" customHeight="1" x14ac:dyDescent="0.25">
      <c r="A159" s="16" t="s">
        <v>176</v>
      </c>
      <c r="B159" s="14" t="s">
        <v>15</v>
      </c>
      <c r="C159" s="14" t="s">
        <v>657</v>
      </c>
      <c r="M159" s="16"/>
      <c r="N159" s="17"/>
    </row>
    <row r="160" spans="1:50" s="40" customFormat="1" ht="15.75" customHeight="1" x14ac:dyDescent="0.25">
      <c r="A160" s="61" t="s">
        <v>177</v>
      </c>
      <c r="B160" s="66" t="s">
        <v>18</v>
      </c>
      <c r="C160" s="14" t="s">
        <v>657</v>
      </c>
      <c r="M160" s="16"/>
      <c r="N160" s="17"/>
    </row>
    <row r="161" spans="1:16" s="40" customFormat="1" ht="15.75" customHeight="1" x14ac:dyDescent="0.25">
      <c r="A161" s="16" t="s">
        <v>178</v>
      </c>
      <c r="B161" s="14" t="s">
        <v>15</v>
      </c>
      <c r="C161" s="14" t="s">
        <v>657</v>
      </c>
      <c r="M161" s="16"/>
      <c r="N161" s="17"/>
    </row>
    <row r="162" spans="1:16" s="40" customFormat="1" ht="15.75" customHeight="1" x14ac:dyDescent="0.25">
      <c r="A162" s="16" t="s">
        <v>179</v>
      </c>
      <c r="B162" s="14" t="s">
        <v>15</v>
      </c>
      <c r="C162" s="14" t="s">
        <v>657</v>
      </c>
      <c r="M162" s="16"/>
      <c r="N162" s="17"/>
    </row>
    <row r="163" spans="1:16" s="40" customFormat="1" ht="15.75" customHeight="1" x14ac:dyDescent="0.25">
      <c r="A163" s="61" t="s">
        <v>180</v>
      </c>
      <c r="B163" s="66" t="s">
        <v>18</v>
      </c>
      <c r="C163" s="14" t="s">
        <v>657</v>
      </c>
      <c r="M163" s="16"/>
      <c r="N163" s="17"/>
    </row>
    <row r="164" spans="1:16" s="40" customFormat="1" ht="15.75" customHeight="1" x14ac:dyDescent="0.25">
      <c r="A164" s="16" t="s">
        <v>181</v>
      </c>
      <c r="B164" s="14" t="s">
        <v>15</v>
      </c>
      <c r="C164" s="14" t="s">
        <v>657</v>
      </c>
      <c r="M164" s="16"/>
      <c r="N164" s="17"/>
    </row>
    <row r="165" spans="1:16" s="40" customFormat="1" ht="15.75" customHeight="1" x14ac:dyDescent="0.25">
      <c r="A165" s="16" t="s">
        <v>182</v>
      </c>
      <c r="B165" s="14" t="s">
        <v>15</v>
      </c>
      <c r="C165" s="14" t="s">
        <v>657</v>
      </c>
      <c r="M165" s="16"/>
      <c r="N165" s="17"/>
    </row>
    <row r="166" spans="1:16" s="40" customFormat="1" ht="15.75" customHeight="1" x14ac:dyDescent="0.25">
      <c r="A166" s="16" t="s">
        <v>183</v>
      </c>
      <c r="B166" s="14" t="s">
        <v>15</v>
      </c>
      <c r="C166" s="14" t="s">
        <v>657</v>
      </c>
      <c r="M166" s="20"/>
      <c r="N166" s="17"/>
    </row>
    <row r="167" spans="1:16" s="40" customFormat="1" ht="15.75" customHeight="1" x14ac:dyDescent="0.25">
      <c r="A167" s="16" t="s">
        <v>184</v>
      </c>
      <c r="B167" s="14" t="s">
        <v>15</v>
      </c>
      <c r="C167" s="14" t="s">
        <v>657</v>
      </c>
      <c r="M167" s="16"/>
      <c r="N167" s="17"/>
    </row>
    <row r="168" spans="1:16" s="40" customFormat="1" ht="15.75" customHeight="1" x14ac:dyDescent="0.25">
      <c r="A168" s="61" t="s">
        <v>185</v>
      </c>
      <c r="B168" s="66" t="s">
        <v>55</v>
      </c>
      <c r="C168" s="14" t="s">
        <v>657</v>
      </c>
      <c r="M168" s="16"/>
      <c r="N168" s="17"/>
    </row>
    <row r="169" spans="1:16" s="40" customFormat="1" ht="15.75" customHeight="1" x14ac:dyDescent="0.25">
      <c r="A169" s="16" t="s">
        <v>186</v>
      </c>
      <c r="B169" s="14" t="s">
        <v>15</v>
      </c>
      <c r="C169" s="14" t="s">
        <v>657</v>
      </c>
      <c r="M169" s="16"/>
      <c r="N169" s="17"/>
      <c r="P169" s="46"/>
    </row>
    <row r="170" spans="1:16" s="40" customFormat="1" ht="15.75" customHeight="1" x14ac:dyDescent="0.25">
      <c r="A170" s="16" t="s">
        <v>187</v>
      </c>
      <c r="B170" s="14" t="s">
        <v>15</v>
      </c>
      <c r="C170" s="14" t="s">
        <v>657</v>
      </c>
      <c r="M170" s="16"/>
      <c r="N170" s="17"/>
    </row>
    <row r="171" spans="1:16" s="40" customFormat="1" ht="15.75" customHeight="1" x14ac:dyDescent="0.25">
      <c r="A171" s="16" t="s">
        <v>188</v>
      </c>
      <c r="B171" s="14" t="s">
        <v>15</v>
      </c>
      <c r="C171" s="14" t="s">
        <v>657</v>
      </c>
      <c r="M171" s="16"/>
      <c r="N171" s="17"/>
    </row>
    <row r="172" spans="1:16" s="40" customFormat="1" ht="15.75" customHeight="1" x14ac:dyDescent="0.25">
      <c r="A172" s="16" t="s">
        <v>189</v>
      </c>
      <c r="B172" s="14" t="s">
        <v>15</v>
      </c>
      <c r="C172" s="14" t="s">
        <v>657</v>
      </c>
      <c r="M172" s="16"/>
      <c r="N172" s="17"/>
    </row>
    <row r="173" spans="1:16" s="40" customFormat="1" ht="15.75" customHeight="1" x14ac:dyDescent="0.25">
      <c r="A173" s="16" t="s">
        <v>190</v>
      </c>
      <c r="B173" s="14" t="s">
        <v>15</v>
      </c>
      <c r="C173" s="14" t="s">
        <v>657</v>
      </c>
      <c r="M173" s="14"/>
      <c r="N173" s="17"/>
    </row>
    <row r="174" spans="1:16" s="40" customFormat="1" ht="15.75" customHeight="1" x14ac:dyDescent="0.25">
      <c r="A174" s="16" t="s">
        <v>191</v>
      </c>
      <c r="B174" s="14" t="s">
        <v>15</v>
      </c>
      <c r="C174" s="14" t="s">
        <v>657</v>
      </c>
      <c r="M174" s="16"/>
      <c r="N174" s="17"/>
    </row>
    <row r="175" spans="1:16" s="40" customFormat="1" ht="15.75" customHeight="1" x14ac:dyDescent="0.25">
      <c r="A175" s="61" t="s">
        <v>192</v>
      </c>
      <c r="B175" s="66" t="s">
        <v>18</v>
      </c>
      <c r="C175" s="14" t="s">
        <v>657</v>
      </c>
      <c r="M175" s="16"/>
      <c r="N175" s="17"/>
    </row>
    <row r="176" spans="1:16" s="40" customFormat="1" ht="15.75" customHeight="1" x14ac:dyDescent="0.25">
      <c r="A176" s="61" t="s">
        <v>193</v>
      </c>
      <c r="B176" s="66" t="s">
        <v>55</v>
      </c>
      <c r="C176" s="14" t="s">
        <v>657</v>
      </c>
      <c r="M176" s="16"/>
      <c r="N176" s="17"/>
    </row>
    <row r="177" spans="1:14" s="40" customFormat="1" ht="15.75" customHeight="1" x14ac:dyDescent="0.25">
      <c r="A177" s="61" t="s">
        <v>194</v>
      </c>
      <c r="B177" s="66" t="s">
        <v>18</v>
      </c>
      <c r="C177" s="14" t="s">
        <v>657</v>
      </c>
      <c r="M177" s="16"/>
      <c r="N177" s="17"/>
    </row>
    <row r="178" spans="1:14" s="40" customFormat="1" ht="15.75" customHeight="1" x14ac:dyDescent="0.25">
      <c r="A178" s="61" t="s">
        <v>195</v>
      </c>
      <c r="B178" s="66" t="s">
        <v>18</v>
      </c>
      <c r="C178" s="14" t="s">
        <v>657</v>
      </c>
      <c r="M178" s="16"/>
      <c r="N178" s="17"/>
    </row>
    <row r="179" spans="1:14" s="40" customFormat="1" ht="15.75" customHeight="1" x14ac:dyDescent="0.25">
      <c r="A179" s="16" t="s">
        <v>196</v>
      </c>
      <c r="B179" s="14" t="s">
        <v>15</v>
      </c>
      <c r="C179" s="14" t="s">
        <v>31</v>
      </c>
      <c r="M179" s="20"/>
      <c r="N179" s="17"/>
    </row>
    <row r="180" spans="1:14" s="40" customFormat="1" ht="15.75" customHeight="1" x14ac:dyDescent="0.25">
      <c r="A180" s="61" t="s">
        <v>197</v>
      </c>
      <c r="B180" s="66" t="s">
        <v>18</v>
      </c>
      <c r="C180" s="14" t="s">
        <v>657</v>
      </c>
      <c r="M180" s="16"/>
      <c r="N180" s="17"/>
    </row>
    <row r="181" spans="1:14" s="40" customFormat="1" ht="15.75" customHeight="1" x14ac:dyDescent="0.25">
      <c r="A181" s="16" t="s">
        <v>198</v>
      </c>
      <c r="B181" s="14" t="s">
        <v>15</v>
      </c>
      <c r="C181" s="14" t="s">
        <v>657</v>
      </c>
      <c r="M181" s="16"/>
      <c r="N181" s="17"/>
    </row>
    <row r="182" spans="1:14" s="40" customFormat="1" ht="15.75" customHeight="1" x14ac:dyDescent="0.25">
      <c r="A182" s="16" t="s">
        <v>199</v>
      </c>
      <c r="B182" s="14" t="s">
        <v>15</v>
      </c>
      <c r="C182" s="14" t="s">
        <v>657</v>
      </c>
      <c r="M182" s="16"/>
      <c r="N182" s="17"/>
    </row>
    <row r="183" spans="1:14" s="40" customFormat="1" ht="15.75" customHeight="1" x14ac:dyDescent="0.25">
      <c r="A183" s="16" t="s">
        <v>200</v>
      </c>
      <c r="B183" s="14" t="s">
        <v>40</v>
      </c>
      <c r="C183" s="14" t="s">
        <v>657</v>
      </c>
      <c r="M183" s="16"/>
      <c r="N183" s="17"/>
    </row>
    <row r="184" spans="1:14" s="40" customFormat="1" ht="15.75" customHeight="1" x14ac:dyDescent="0.25">
      <c r="A184" s="61" t="s">
        <v>201</v>
      </c>
      <c r="B184" s="66" t="s">
        <v>18</v>
      </c>
      <c r="C184" s="14" t="s">
        <v>657</v>
      </c>
      <c r="M184" s="16"/>
      <c r="N184" s="17"/>
    </row>
    <row r="185" spans="1:14" s="40" customFormat="1" ht="15.75" customHeight="1" x14ac:dyDescent="0.25">
      <c r="A185" s="16" t="s">
        <v>202</v>
      </c>
      <c r="B185" s="66" t="s">
        <v>15</v>
      </c>
      <c r="C185" s="14" t="s">
        <v>31</v>
      </c>
      <c r="M185" s="16"/>
      <c r="N185" s="17"/>
    </row>
    <row r="186" spans="1:14" s="40" customFormat="1" ht="15.75" customHeight="1" x14ac:dyDescent="0.25">
      <c r="A186" s="16" t="s">
        <v>203</v>
      </c>
      <c r="B186" s="66" t="s">
        <v>40</v>
      </c>
      <c r="C186" s="14" t="s">
        <v>31</v>
      </c>
      <c r="M186" s="35"/>
      <c r="N186" s="17"/>
    </row>
    <row r="187" spans="1:14" s="40" customFormat="1" ht="15.75" customHeight="1" x14ac:dyDescent="0.25">
      <c r="A187" s="61" t="s">
        <v>204</v>
      </c>
      <c r="B187" s="66" t="s">
        <v>15</v>
      </c>
      <c r="C187" s="14" t="s">
        <v>31</v>
      </c>
      <c r="M187" s="16"/>
      <c r="N187" s="17"/>
    </row>
    <row r="188" spans="1:14" s="40" customFormat="1" ht="15.75" customHeight="1" x14ac:dyDescent="0.25">
      <c r="A188" s="61" t="s">
        <v>205</v>
      </c>
      <c r="B188" s="66" t="s">
        <v>18</v>
      </c>
      <c r="C188" s="14" t="s">
        <v>657</v>
      </c>
      <c r="M188" s="16"/>
      <c r="N188" s="17"/>
    </row>
    <row r="189" spans="1:14" s="40" customFormat="1" ht="15.75" customHeight="1" x14ac:dyDescent="0.25">
      <c r="A189" s="16" t="s">
        <v>206</v>
      </c>
      <c r="B189" s="66" t="s">
        <v>15</v>
      </c>
      <c r="C189" s="14" t="s">
        <v>657</v>
      </c>
      <c r="M189" s="16"/>
      <c r="N189" s="17"/>
    </row>
    <row r="190" spans="1:14" s="40" customFormat="1" ht="15.75" customHeight="1" x14ac:dyDescent="0.25">
      <c r="A190" s="61" t="s">
        <v>207</v>
      </c>
      <c r="B190" s="66" t="s">
        <v>18</v>
      </c>
      <c r="C190" s="14" t="s">
        <v>657</v>
      </c>
      <c r="M190" s="16"/>
      <c r="N190" s="17"/>
    </row>
    <row r="191" spans="1:14" s="40" customFormat="1" ht="15.75" customHeight="1" x14ac:dyDescent="0.25">
      <c r="A191" s="16" t="s">
        <v>208</v>
      </c>
      <c r="B191" s="14" t="s">
        <v>15</v>
      </c>
      <c r="C191" s="14" t="s">
        <v>657</v>
      </c>
      <c r="M191" s="19"/>
      <c r="N191" s="17"/>
    </row>
    <row r="192" spans="1:14" s="40" customFormat="1" ht="15.75" customHeight="1" x14ac:dyDescent="0.25">
      <c r="A192" s="61" t="s">
        <v>209</v>
      </c>
      <c r="B192" s="66" t="s">
        <v>18</v>
      </c>
      <c r="C192" s="14" t="s">
        <v>657</v>
      </c>
      <c r="M192" s="16"/>
      <c r="N192" s="17"/>
    </row>
    <row r="193" spans="1:16" s="40" customFormat="1" ht="15.75" customHeight="1" x14ac:dyDescent="0.25">
      <c r="A193" s="16" t="s">
        <v>210</v>
      </c>
      <c r="B193" s="14" t="s">
        <v>15</v>
      </c>
      <c r="C193" s="14" t="s">
        <v>657</v>
      </c>
      <c r="M193" s="16"/>
      <c r="N193" s="17"/>
    </row>
    <row r="194" spans="1:16" s="40" customFormat="1" ht="15.75" customHeight="1" x14ac:dyDescent="0.25">
      <c r="A194" s="16" t="s">
        <v>211</v>
      </c>
      <c r="B194" s="14" t="s">
        <v>40</v>
      </c>
      <c r="C194" s="14" t="s">
        <v>657</v>
      </c>
      <c r="M194" s="16"/>
      <c r="N194" s="17"/>
    </row>
    <row r="195" spans="1:16" s="40" customFormat="1" ht="15.75" customHeight="1" x14ac:dyDescent="0.25">
      <c r="A195" s="61" t="s">
        <v>212</v>
      </c>
      <c r="B195" s="14" t="s">
        <v>18</v>
      </c>
      <c r="C195" s="14" t="s">
        <v>657</v>
      </c>
      <c r="M195" s="16"/>
      <c r="N195" s="17"/>
    </row>
    <row r="196" spans="1:16" s="40" customFormat="1" ht="15.75" customHeight="1" x14ac:dyDescent="0.25">
      <c r="A196" s="61" t="s">
        <v>213</v>
      </c>
      <c r="B196" s="66" t="s">
        <v>55</v>
      </c>
      <c r="C196" s="14" t="s">
        <v>657</v>
      </c>
      <c r="M196" s="16"/>
      <c r="N196" s="17"/>
      <c r="P196" s="46"/>
    </row>
    <row r="197" spans="1:16" s="40" customFormat="1" ht="15.75" customHeight="1" x14ac:dyDescent="0.25">
      <c r="A197" s="61" t="s">
        <v>214</v>
      </c>
      <c r="B197" s="66" t="s">
        <v>18</v>
      </c>
      <c r="C197" s="14" t="s">
        <v>31</v>
      </c>
      <c r="M197" s="16"/>
      <c r="N197" s="17"/>
      <c r="P197" s="46"/>
    </row>
    <row r="198" spans="1:16" s="40" customFormat="1" ht="15.75" customHeight="1" x14ac:dyDescent="0.25">
      <c r="A198" s="16" t="s">
        <v>215</v>
      </c>
      <c r="B198" s="14" t="s">
        <v>15</v>
      </c>
      <c r="C198" s="14" t="s">
        <v>657</v>
      </c>
      <c r="M198" s="16"/>
      <c r="N198" s="17"/>
      <c r="P198" s="46"/>
    </row>
    <row r="199" spans="1:16" s="40" customFormat="1" ht="15.75" customHeight="1" x14ac:dyDescent="0.25">
      <c r="A199" s="61" t="s">
        <v>216</v>
      </c>
      <c r="B199" s="66" t="s">
        <v>18</v>
      </c>
      <c r="C199" s="14" t="s">
        <v>657</v>
      </c>
      <c r="M199" s="16"/>
      <c r="N199" s="17"/>
      <c r="P199" s="46"/>
    </row>
    <row r="200" spans="1:16" s="40" customFormat="1" ht="15.75" customHeight="1" x14ac:dyDescent="0.25">
      <c r="A200" s="61" t="s">
        <v>217</v>
      </c>
      <c r="B200" s="66" t="s">
        <v>18</v>
      </c>
      <c r="C200" s="14" t="s">
        <v>657</v>
      </c>
      <c r="M200" s="16"/>
      <c r="N200" s="17"/>
      <c r="P200" s="46"/>
    </row>
    <row r="201" spans="1:16" s="40" customFormat="1" ht="15.75" customHeight="1" x14ac:dyDescent="0.25">
      <c r="A201" s="16" t="s">
        <v>218</v>
      </c>
      <c r="B201" s="14" t="s">
        <v>15</v>
      </c>
      <c r="C201" s="14" t="s">
        <v>657</v>
      </c>
      <c r="M201" s="16"/>
      <c r="N201" s="17"/>
    </row>
    <row r="202" spans="1:16" s="40" customFormat="1" ht="15.75" customHeight="1" x14ac:dyDescent="0.25">
      <c r="A202" s="16" t="s">
        <v>219</v>
      </c>
      <c r="B202" s="14" t="s">
        <v>15</v>
      </c>
      <c r="C202" s="14" t="s">
        <v>657</v>
      </c>
      <c r="M202" s="14"/>
      <c r="N202" s="17"/>
    </row>
    <row r="203" spans="1:16" s="40" customFormat="1" ht="15.75" customHeight="1" x14ac:dyDescent="0.25">
      <c r="A203" s="16" t="s">
        <v>220</v>
      </c>
      <c r="B203" s="14" t="s">
        <v>40</v>
      </c>
      <c r="C203" s="14" t="s">
        <v>31</v>
      </c>
      <c r="M203" s="16"/>
      <c r="N203" s="17"/>
    </row>
    <row r="204" spans="1:16" s="40" customFormat="1" ht="15.75" customHeight="1" x14ac:dyDescent="0.25">
      <c r="A204" s="16" t="s">
        <v>221</v>
      </c>
      <c r="B204" s="14" t="s">
        <v>40</v>
      </c>
      <c r="C204" s="14" t="s">
        <v>31</v>
      </c>
      <c r="M204" s="16"/>
      <c r="N204" s="17"/>
    </row>
    <row r="205" spans="1:16" s="40" customFormat="1" ht="15.75" customHeight="1" x14ac:dyDescent="0.25">
      <c r="A205" s="61" t="s">
        <v>222</v>
      </c>
      <c r="B205" s="66" t="s">
        <v>18</v>
      </c>
      <c r="C205" s="14" t="s">
        <v>657</v>
      </c>
      <c r="M205" s="16"/>
      <c r="N205" s="17"/>
    </row>
    <row r="206" spans="1:16" s="40" customFormat="1" ht="15.75" customHeight="1" x14ac:dyDescent="0.25">
      <c r="A206" s="16" t="s">
        <v>223</v>
      </c>
      <c r="B206" s="14" t="s">
        <v>40</v>
      </c>
      <c r="C206" s="14" t="s">
        <v>657</v>
      </c>
      <c r="M206" s="19"/>
      <c r="N206" s="17"/>
    </row>
    <row r="207" spans="1:16" s="40" customFormat="1" ht="15.75" customHeight="1" x14ac:dyDescent="0.25">
      <c r="A207" s="16" t="s">
        <v>224</v>
      </c>
      <c r="B207" s="14" t="s">
        <v>15</v>
      </c>
      <c r="C207" s="14" t="s">
        <v>657</v>
      </c>
      <c r="M207" s="16"/>
      <c r="N207" s="17"/>
    </row>
    <row r="208" spans="1:16" s="40" customFormat="1" ht="15.75" customHeight="1" x14ac:dyDescent="0.25">
      <c r="A208" s="61" t="s">
        <v>225</v>
      </c>
      <c r="B208" s="66" t="s">
        <v>55</v>
      </c>
      <c r="C208" s="14" t="s">
        <v>657</v>
      </c>
      <c r="M208" s="16"/>
      <c r="N208" s="17"/>
    </row>
    <row r="209" spans="1:14" s="40" customFormat="1" ht="15.75" customHeight="1" x14ac:dyDescent="0.25">
      <c r="A209" s="61" t="s">
        <v>226</v>
      </c>
      <c r="B209" s="66" t="s">
        <v>18</v>
      </c>
      <c r="C209" s="14" t="s">
        <v>657</v>
      </c>
      <c r="M209" s="16"/>
      <c r="N209" s="17"/>
    </row>
    <row r="210" spans="1:14" s="40" customFormat="1" ht="15.75" customHeight="1" x14ac:dyDescent="0.25">
      <c r="A210" s="61" t="s">
        <v>227</v>
      </c>
      <c r="B210" s="66" t="s">
        <v>18</v>
      </c>
      <c r="C210" s="14" t="s">
        <v>657</v>
      </c>
      <c r="M210" s="16"/>
      <c r="N210" s="17"/>
    </row>
    <row r="211" spans="1:14" s="40" customFormat="1" ht="15.75" customHeight="1" x14ac:dyDescent="0.25">
      <c r="A211" s="61" t="s">
        <v>228</v>
      </c>
      <c r="B211" s="66" t="s">
        <v>18</v>
      </c>
      <c r="C211" s="14" t="s">
        <v>31</v>
      </c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7"/>
    </row>
    <row r="212" spans="1:14" s="40" customFormat="1" ht="15.75" customHeight="1" x14ac:dyDescent="0.25">
      <c r="A212" s="61" t="s">
        <v>229</v>
      </c>
      <c r="B212" s="66" t="s">
        <v>18</v>
      </c>
      <c r="C212" s="14" t="s">
        <v>657</v>
      </c>
      <c r="M212" s="16"/>
      <c r="N212" s="17"/>
    </row>
    <row r="213" spans="1:14" s="40" customFormat="1" ht="15.75" customHeight="1" x14ac:dyDescent="0.25">
      <c r="A213" s="16" t="s">
        <v>230</v>
      </c>
      <c r="B213" s="14" t="s">
        <v>15</v>
      </c>
      <c r="C213" s="14" t="s">
        <v>657</v>
      </c>
      <c r="M213" s="16"/>
      <c r="N213" s="17"/>
    </row>
    <row r="214" spans="1:14" s="40" customFormat="1" ht="15.75" customHeight="1" x14ac:dyDescent="0.25">
      <c r="A214" s="16" t="s">
        <v>231</v>
      </c>
      <c r="B214" s="14" t="s">
        <v>15</v>
      </c>
      <c r="C214" s="14" t="s">
        <v>657</v>
      </c>
      <c r="M214" s="16"/>
      <c r="N214" s="17"/>
    </row>
    <row r="215" spans="1:14" s="40" customFormat="1" ht="15.75" customHeight="1" x14ac:dyDescent="0.25">
      <c r="A215" s="16" t="s">
        <v>232</v>
      </c>
      <c r="B215" s="14" t="s">
        <v>15</v>
      </c>
      <c r="C215" s="14" t="s">
        <v>657</v>
      </c>
      <c r="M215" s="16"/>
      <c r="N215" s="17"/>
    </row>
    <row r="216" spans="1:14" s="40" customFormat="1" ht="15.75" customHeight="1" x14ac:dyDescent="0.25">
      <c r="A216" s="61" t="s">
        <v>233</v>
      </c>
      <c r="B216" s="66" t="s">
        <v>18</v>
      </c>
      <c r="C216" s="14" t="s">
        <v>657</v>
      </c>
      <c r="M216" s="16"/>
      <c r="N216" s="17"/>
    </row>
    <row r="217" spans="1:14" s="40" customFormat="1" ht="15.75" customHeight="1" x14ac:dyDescent="0.25">
      <c r="A217" s="61" t="s">
        <v>234</v>
      </c>
      <c r="B217" s="66" t="s">
        <v>18</v>
      </c>
      <c r="C217" s="14" t="s">
        <v>657</v>
      </c>
      <c r="M217" s="16"/>
      <c r="N217" s="17"/>
    </row>
    <row r="218" spans="1:14" s="40" customFormat="1" ht="15.75" customHeight="1" x14ac:dyDescent="0.25">
      <c r="A218" s="61" t="s">
        <v>235</v>
      </c>
      <c r="B218" s="66" t="s">
        <v>18</v>
      </c>
      <c r="C218" s="14" t="s">
        <v>31</v>
      </c>
      <c r="M218" s="16"/>
      <c r="N218" s="17"/>
    </row>
    <row r="219" spans="1:14" s="40" customFormat="1" ht="15.75" customHeight="1" x14ac:dyDescent="0.25">
      <c r="A219" s="61" t="s">
        <v>236</v>
      </c>
      <c r="B219" s="66" t="s">
        <v>18</v>
      </c>
      <c r="C219" s="14" t="s">
        <v>657</v>
      </c>
      <c r="M219" s="16"/>
      <c r="N219" s="17"/>
    </row>
    <row r="220" spans="1:14" s="40" customFormat="1" ht="15.75" customHeight="1" x14ac:dyDescent="0.25">
      <c r="A220" s="16" t="s">
        <v>237</v>
      </c>
      <c r="B220" s="14" t="s">
        <v>15</v>
      </c>
      <c r="C220" s="14" t="s">
        <v>31</v>
      </c>
      <c r="M220" s="16"/>
      <c r="N220" s="17"/>
    </row>
    <row r="221" spans="1:14" s="40" customFormat="1" ht="15.75" customHeight="1" x14ac:dyDescent="0.25">
      <c r="A221" s="61" t="s">
        <v>238</v>
      </c>
      <c r="B221" s="66" t="s">
        <v>18</v>
      </c>
      <c r="C221" s="14" t="s">
        <v>657</v>
      </c>
      <c r="M221" s="16"/>
      <c r="N221" s="17"/>
    </row>
    <row r="222" spans="1:14" s="40" customFormat="1" ht="15.75" customHeight="1" x14ac:dyDescent="0.25">
      <c r="A222" s="16" t="s">
        <v>239</v>
      </c>
      <c r="B222" s="14" t="s">
        <v>15</v>
      </c>
      <c r="C222" s="14" t="s">
        <v>657</v>
      </c>
      <c r="M222" s="16"/>
      <c r="N222" s="17"/>
    </row>
    <row r="223" spans="1:14" s="40" customFormat="1" ht="15.75" customHeight="1" x14ac:dyDescent="0.25">
      <c r="A223" s="16" t="s">
        <v>240</v>
      </c>
      <c r="B223" s="14" t="s">
        <v>15</v>
      </c>
      <c r="C223" s="14" t="s">
        <v>657</v>
      </c>
      <c r="M223" s="16"/>
      <c r="N223" s="17"/>
    </row>
    <row r="224" spans="1:14" s="40" customFormat="1" ht="15.75" customHeight="1" x14ac:dyDescent="0.25">
      <c r="A224" s="16" t="s">
        <v>241</v>
      </c>
      <c r="B224" s="14" t="s">
        <v>15</v>
      </c>
      <c r="C224" s="14" t="s">
        <v>657</v>
      </c>
      <c r="M224" s="16"/>
      <c r="N224" s="17"/>
    </row>
    <row r="225" spans="1:51" s="11" customFormat="1" ht="15.75" customHeight="1" x14ac:dyDescent="0.25">
      <c r="A225" s="62" t="s">
        <v>242</v>
      </c>
      <c r="B225" s="65" t="s">
        <v>40</v>
      </c>
      <c r="C225" s="14" t="s">
        <v>657</v>
      </c>
      <c r="M225" s="23"/>
      <c r="N225" s="17"/>
      <c r="O225" s="14"/>
      <c r="P225" s="14"/>
      <c r="Q225" s="14"/>
      <c r="R225" s="14"/>
      <c r="S225" s="14"/>
      <c r="T225" s="14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s="11" customFormat="1" ht="15.75" customHeight="1" x14ac:dyDescent="0.25">
      <c r="A226" s="59" t="s">
        <v>243</v>
      </c>
      <c r="B226" s="66" t="s">
        <v>18</v>
      </c>
      <c r="C226" s="14" t="s">
        <v>657</v>
      </c>
      <c r="M226" s="16"/>
      <c r="N226" s="17"/>
      <c r="O226" s="14"/>
      <c r="P226" s="14"/>
      <c r="Q226" s="14"/>
      <c r="R226" s="14"/>
      <c r="S226" s="14"/>
      <c r="T226" s="14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s="11" customFormat="1" ht="15.75" customHeight="1" x14ac:dyDescent="0.25">
      <c r="A227" s="62" t="s">
        <v>244</v>
      </c>
      <c r="B227" s="65" t="s">
        <v>15</v>
      </c>
      <c r="C227" s="14" t="s">
        <v>31</v>
      </c>
      <c r="M227" s="16"/>
      <c r="N227" s="17"/>
      <c r="O227" s="14"/>
      <c r="P227" s="14"/>
      <c r="Q227" s="14"/>
      <c r="R227" s="14"/>
      <c r="S227" s="14"/>
      <c r="T227" s="14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s="11" customFormat="1" ht="15.75" customHeight="1" x14ac:dyDescent="0.25">
      <c r="A228" s="59" t="s">
        <v>245</v>
      </c>
      <c r="B228" s="66" t="s">
        <v>18</v>
      </c>
      <c r="C228" s="14" t="s">
        <v>657</v>
      </c>
      <c r="M228" s="16"/>
      <c r="N228" s="17"/>
      <c r="O228" s="14"/>
      <c r="P228" s="14"/>
      <c r="Q228" s="14"/>
      <c r="R228" s="14"/>
      <c r="S228" s="14"/>
      <c r="T228" s="14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s="11" customFormat="1" ht="15.75" customHeight="1" x14ac:dyDescent="0.25">
      <c r="A229" s="62" t="s">
        <v>246</v>
      </c>
      <c r="B229" s="65" t="s">
        <v>15</v>
      </c>
      <c r="C229" s="14" t="s">
        <v>657</v>
      </c>
      <c r="M229" s="16"/>
      <c r="N229" s="17"/>
      <c r="O229" s="14"/>
      <c r="P229" s="14"/>
      <c r="Q229" s="14"/>
      <c r="R229" s="14"/>
      <c r="S229" s="14"/>
      <c r="T229" s="14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s="11" customFormat="1" ht="15.75" customHeight="1" x14ac:dyDescent="0.25">
      <c r="A230" s="62" t="s">
        <v>247</v>
      </c>
      <c r="B230" s="65" t="s">
        <v>15</v>
      </c>
      <c r="C230" s="14" t="s">
        <v>657</v>
      </c>
      <c r="M230" s="16"/>
      <c r="N230" s="17"/>
      <c r="O230" s="14"/>
      <c r="P230" s="14"/>
      <c r="Q230" s="14"/>
      <c r="R230" s="14"/>
      <c r="S230" s="14"/>
      <c r="T230" s="14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s="11" customFormat="1" ht="15.75" customHeight="1" x14ac:dyDescent="0.25">
      <c r="A231" s="62" t="s">
        <v>248</v>
      </c>
      <c r="B231" s="65" t="s">
        <v>15</v>
      </c>
      <c r="C231" s="14" t="s">
        <v>657</v>
      </c>
      <c r="M231" s="16"/>
      <c r="N231" s="17"/>
      <c r="O231" s="14"/>
      <c r="P231" s="14"/>
      <c r="Q231" s="14"/>
      <c r="R231" s="14"/>
      <c r="S231" s="14"/>
      <c r="T231" s="14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s="11" customFormat="1" ht="15.75" customHeight="1" x14ac:dyDescent="0.25">
      <c r="A232" s="59" t="s">
        <v>249</v>
      </c>
      <c r="B232" s="66" t="s">
        <v>18</v>
      </c>
      <c r="C232" s="14" t="s">
        <v>657</v>
      </c>
      <c r="M232" s="16"/>
      <c r="N232" s="17"/>
      <c r="O232" s="14"/>
      <c r="P232" s="14"/>
      <c r="Q232" s="14"/>
      <c r="R232" s="14"/>
      <c r="S232" s="14"/>
      <c r="T232" s="14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s="11" customFormat="1" ht="15.75" customHeight="1" x14ac:dyDescent="0.25">
      <c r="A233" s="62" t="s">
        <v>250</v>
      </c>
      <c r="B233" s="65" t="s">
        <v>15</v>
      </c>
      <c r="C233" s="14" t="s">
        <v>657</v>
      </c>
      <c r="M233" s="16"/>
      <c r="N233" s="17"/>
      <c r="O233" s="14"/>
      <c r="P233" s="14"/>
      <c r="Q233" s="14"/>
      <c r="R233" s="14"/>
      <c r="S233" s="14"/>
      <c r="T233" s="14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s="11" customFormat="1" ht="15.75" customHeight="1" x14ac:dyDescent="0.25">
      <c r="A234" s="62" t="s">
        <v>251</v>
      </c>
      <c r="B234" s="65" t="s">
        <v>40</v>
      </c>
      <c r="C234" s="14" t="s">
        <v>31</v>
      </c>
      <c r="M234" s="14"/>
      <c r="N234" s="17"/>
      <c r="O234" s="14"/>
      <c r="P234" s="14"/>
      <c r="Q234" s="14"/>
      <c r="R234" s="14"/>
      <c r="S234" s="14"/>
      <c r="T234" s="14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s="11" customFormat="1" ht="15.75" customHeight="1" x14ac:dyDescent="0.25">
      <c r="A235" s="62" t="s">
        <v>252</v>
      </c>
      <c r="B235" s="65" t="s">
        <v>15</v>
      </c>
      <c r="C235" s="14" t="s">
        <v>657</v>
      </c>
      <c r="M235" s="16"/>
      <c r="N235" s="17"/>
      <c r="O235" s="14"/>
      <c r="P235" s="14"/>
      <c r="Q235" s="14"/>
      <c r="R235" s="14"/>
      <c r="S235" s="14"/>
      <c r="T235" s="14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s="11" customFormat="1" ht="15.75" customHeight="1" x14ac:dyDescent="0.25">
      <c r="A236" s="62" t="s">
        <v>253</v>
      </c>
      <c r="B236" s="65" t="s">
        <v>40</v>
      </c>
      <c r="C236" s="14" t="s">
        <v>31</v>
      </c>
      <c r="M236" s="16"/>
      <c r="N236" s="17"/>
      <c r="O236" s="14"/>
      <c r="P236" s="14"/>
      <c r="Q236" s="14"/>
      <c r="R236" s="14"/>
      <c r="S236" s="14"/>
      <c r="T236" s="14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s="11" customFormat="1" ht="15.75" customHeight="1" x14ac:dyDescent="0.25">
      <c r="A237" s="62" t="s">
        <v>254</v>
      </c>
      <c r="B237" s="65" t="s">
        <v>40</v>
      </c>
      <c r="C237" s="14" t="s">
        <v>657</v>
      </c>
      <c r="M237" s="16"/>
      <c r="N237" s="17"/>
      <c r="O237" s="14"/>
      <c r="P237" s="14"/>
      <c r="Q237" s="14"/>
      <c r="R237" s="14"/>
      <c r="S237" s="14"/>
      <c r="T237" s="14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s="11" customFormat="1" ht="15.75" customHeight="1" x14ac:dyDescent="0.25">
      <c r="A238" s="62" t="s">
        <v>255</v>
      </c>
      <c r="B238" s="65" t="s">
        <v>15</v>
      </c>
      <c r="C238" s="14" t="s">
        <v>657</v>
      </c>
      <c r="M238" s="16"/>
      <c r="N238" s="17"/>
      <c r="O238" s="14"/>
      <c r="P238" s="14"/>
      <c r="Q238" s="14"/>
      <c r="R238" s="14"/>
      <c r="S238" s="14"/>
      <c r="T238" s="14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s="11" customFormat="1" ht="15.75" customHeight="1" x14ac:dyDescent="0.25">
      <c r="A239" s="62" t="s">
        <v>256</v>
      </c>
      <c r="B239" s="65" t="s">
        <v>15</v>
      </c>
      <c r="C239" s="14" t="s">
        <v>657</v>
      </c>
      <c r="M239" s="16"/>
      <c r="N239" s="17"/>
      <c r="O239" s="14"/>
      <c r="P239" s="14"/>
      <c r="Q239" s="14"/>
      <c r="R239" s="14"/>
      <c r="S239" s="14"/>
      <c r="T239" s="14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s="11" customFormat="1" ht="15.75" customHeight="1" x14ac:dyDescent="0.25">
      <c r="A240" s="62" t="s">
        <v>257</v>
      </c>
      <c r="B240" s="65" t="s">
        <v>15</v>
      </c>
      <c r="C240" s="14" t="s">
        <v>657</v>
      </c>
      <c r="M240" s="16"/>
      <c r="N240" s="17"/>
      <c r="O240" s="14"/>
      <c r="P240" s="14"/>
      <c r="Q240" s="14"/>
      <c r="R240" s="14"/>
      <c r="S240" s="14"/>
      <c r="T240" s="14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s="11" customFormat="1" ht="15.75" customHeight="1" x14ac:dyDescent="0.25">
      <c r="A241" s="62" t="s">
        <v>258</v>
      </c>
      <c r="B241" s="65" t="s">
        <v>15</v>
      </c>
      <c r="C241" s="14" t="s">
        <v>657</v>
      </c>
      <c r="M241" s="16"/>
      <c r="N241" s="17"/>
      <c r="O241" s="14"/>
      <c r="P241" s="14"/>
      <c r="Q241" s="14"/>
      <c r="R241" s="14"/>
      <c r="S241" s="14"/>
      <c r="T241" s="14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s="11" customFormat="1" ht="15.75" customHeight="1" x14ac:dyDescent="0.25">
      <c r="A242" s="59" t="s">
        <v>259</v>
      </c>
      <c r="B242" s="66" t="s">
        <v>18</v>
      </c>
      <c r="C242" s="14" t="s">
        <v>657</v>
      </c>
      <c r="M242" s="16"/>
      <c r="N242" s="17"/>
      <c r="O242" s="14"/>
      <c r="P242" s="14"/>
      <c r="Q242" s="14"/>
      <c r="R242" s="14"/>
      <c r="S242" s="14"/>
      <c r="T242" s="14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s="11" customFormat="1" ht="15.75" customHeight="1" x14ac:dyDescent="0.25">
      <c r="A243" s="59" t="s">
        <v>260</v>
      </c>
      <c r="B243" s="66" t="s">
        <v>18</v>
      </c>
      <c r="C243" s="14" t="s">
        <v>657</v>
      </c>
      <c r="M243" s="16"/>
      <c r="N243" s="17"/>
      <c r="O243" s="14"/>
      <c r="P243" s="14"/>
      <c r="Q243" s="14"/>
      <c r="R243" s="14"/>
      <c r="S243" s="14"/>
      <c r="T243" s="14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s="11" customFormat="1" ht="15.75" customHeight="1" x14ac:dyDescent="0.25">
      <c r="A244" s="59" t="s">
        <v>261</v>
      </c>
      <c r="B244" s="66" t="s">
        <v>18</v>
      </c>
      <c r="C244" s="14" t="s">
        <v>657</v>
      </c>
      <c r="M244" s="16"/>
      <c r="N244" s="17"/>
      <c r="O244" s="14"/>
      <c r="P244" s="14"/>
      <c r="Q244" s="14"/>
      <c r="R244" s="14"/>
      <c r="S244" s="14"/>
      <c r="T244" s="14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s="11" customFormat="1" ht="15.75" customHeight="1" x14ac:dyDescent="0.25">
      <c r="A245" s="62" t="s">
        <v>262</v>
      </c>
      <c r="B245" s="65" t="s">
        <v>40</v>
      </c>
      <c r="C245" s="14" t="s">
        <v>657</v>
      </c>
      <c r="M245" s="16"/>
      <c r="N245" s="17"/>
      <c r="O245" s="14"/>
      <c r="P245" s="14"/>
      <c r="Q245" s="14"/>
      <c r="R245" s="14"/>
      <c r="S245" s="14"/>
      <c r="T245" s="14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s="11" customFormat="1" ht="15.75" customHeight="1" x14ac:dyDescent="0.25">
      <c r="A246" s="62" t="s">
        <v>263</v>
      </c>
      <c r="B246" s="65" t="s">
        <v>15</v>
      </c>
      <c r="C246" s="14" t="s">
        <v>657</v>
      </c>
      <c r="M246" s="16"/>
      <c r="N246" s="17"/>
      <c r="O246" s="14"/>
      <c r="P246" s="14"/>
      <c r="Q246" s="14"/>
      <c r="R246" s="14"/>
      <c r="S246" s="14"/>
      <c r="T246" s="14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s="11" customFormat="1" ht="15.75" customHeight="1" x14ac:dyDescent="0.25">
      <c r="A247" s="62" t="s">
        <v>264</v>
      </c>
      <c r="B247" s="65" t="s">
        <v>40</v>
      </c>
      <c r="C247" s="14" t="s">
        <v>657</v>
      </c>
      <c r="M247" s="16"/>
      <c r="N247" s="17"/>
      <c r="O247" s="14"/>
      <c r="P247" s="14"/>
      <c r="Q247" s="14"/>
      <c r="R247" s="14"/>
      <c r="S247" s="14"/>
      <c r="T247" s="14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s="11" customFormat="1" ht="15.75" customHeight="1" x14ac:dyDescent="0.25">
      <c r="A248" s="62" t="s">
        <v>265</v>
      </c>
      <c r="B248" s="65" t="s">
        <v>15</v>
      </c>
      <c r="C248" s="14" t="s">
        <v>657</v>
      </c>
      <c r="M248" s="16"/>
      <c r="N248" s="17"/>
      <c r="O248" s="14"/>
      <c r="P248" s="14"/>
      <c r="Q248" s="14"/>
      <c r="R248" s="14"/>
      <c r="S248" s="14"/>
      <c r="T248" s="14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s="11" customFormat="1" ht="15.75" customHeight="1" x14ac:dyDescent="0.25">
      <c r="A249" s="62" t="s">
        <v>266</v>
      </c>
      <c r="B249" s="65" t="s">
        <v>15</v>
      </c>
      <c r="C249" s="14" t="s">
        <v>657</v>
      </c>
      <c r="M249" s="14"/>
      <c r="N249" s="17"/>
      <c r="O249" s="14"/>
      <c r="P249" s="14"/>
      <c r="Q249" s="14"/>
      <c r="R249" s="14"/>
      <c r="S249" s="14"/>
      <c r="T249" s="14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s="11" customFormat="1" ht="15.75" customHeight="1" x14ac:dyDescent="0.25">
      <c r="A250" s="59" t="s">
        <v>267</v>
      </c>
      <c r="B250" s="66" t="s">
        <v>18</v>
      </c>
      <c r="C250" s="14" t="s">
        <v>657</v>
      </c>
      <c r="M250" s="16"/>
      <c r="N250" s="17"/>
      <c r="O250" s="14"/>
      <c r="P250" s="14"/>
      <c r="Q250" s="14"/>
      <c r="R250" s="14"/>
      <c r="S250" s="14"/>
      <c r="T250" s="14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s="11" customFormat="1" ht="15.75" customHeight="1" x14ac:dyDescent="0.25">
      <c r="A251" s="62" t="s">
        <v>268</v>
      </c>
      <c r="B251" s="65" t="s">
        <v>15</v>
      </c>
      <c r="C251" s="14" t="s">
        <v>31</v>
      </c>
      <c r="M251" s="16"/>
      <c r="N251" s="17"/>
      <c r="O251" s="14"/>
      <c r="P251" s="14"/>
      <c r="Q251" s="14"/>
      <c r="R251" s="14"/>
      <c r="S251" s="14"/>
      <c r="T251" s="14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s="11" customFormat="1" ht="15.75" customHeight="1" x14ac:dyDescent="0.25">
      <c r="A252" s="62" t="s">
        <v>269</v>
      </c>
      <c r="B252" s="65" t="s">
        <v>15</v>
      </c>
      <c r="C252" s="14" t="s">
        <v>657</v>
      </c>
      <c r="M252" s="16"/>
      <c r="N252" s="17"/>
      <c r="O252" s="14"/>
      <c r="P252" s="14"/>
      <c r="Q252" s="14"/>
      <c r="R252" s="14"/>
      <c r="S252" s="14"/>
      <c r="T252" s="14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s="11" customFormat="1" ht="15.75" customHeight="1" x14ac:dyDescent="0.25">
      <c r="A253" s="62" t="s">
        <v>270</v>
      </c>
      <c r="B253" s="65" t="s">
        <v>40</v>
      </c>
      <c r="C253" s="14" t="s">
        <v>657</v>
      </c>
      <c r="M253" s="16"/>
      <c r="N253" s="17"/>
      <c r="O253" s="14"/>
      <c r="P253" s="14"/>
      <c r="Q253" s="14"/>
      <c r="R253" s="14"/>
      <c r="S253" s="14"/>
      <c r="T253" s="14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s="11" customFormat="1" ht="15.75" customHeight="1" x14ac:dyDescent="0.25">
      <c r="A254" s="62" t="s">
        <v>271</v>
      </c>
      <c r="B254" s="65" t="s">
        <v>40</v>
      </c>
      <c r="C254" s="14" t="s">
        <v>657</v>
      </c>
      <c r="M254" s="16"/>
      <c r="N254" s="17"/>
      <c r="O254" s="14"/>
      <c r="P254" s="14"/>
      <c r="Q254" s="14"/>
      <c r="R254" s="14"/>
      <c r="S254" s="14"/>
      <c r="T254" s="14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s="11" customFormat="1" ht="15.75" customHeight="1" x14ac:dyDescent="0.25">
      <c r="A255" s="62" t="s">
        <v>272</v>
      </c>
      <c r="B255" s="65" t="s">
        <v>15</v>
      </c>
      <c r="C255" s="14" t="s">
        <v>31</v>
      </c>
      <c r="M255" s="16"/>
      <c r="N255" s="17"/>
      <c r="O255" s="14"/>
      <c r="P255" s="14"/>
      <c r="Q255" s="14"/>
      <c r="R255" s="14"/>
      <c r="S255" s="14"/>
      <c r="T255" s="14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s="11" customFormat="1" ht="15.75" customHeight="1" x14ac:dyDescent="0.25">
      <c r="A256" s="62" t="s">
        <v>273</v>
      </c>
      <c r="B256" s="65" t="s">
        <v>40</v>
      </c>
      <c r="C256" s="14" t="s">
        <v>657</v>
      </c>
      <c r="M256" s="16"/>
      <c r="N256" s="17"/>
      <c r="O256" s="14"/>
      <c r="P256" s="14"/>
      <c r="Q256" s="14"/>
      <c r="R256" s="14"/>
      <c r="S256" s="14"/>
      <c r="T256" s="14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s="11" customFormat="1" ht="15.75" customHeight="1" x14ac:dyDescent="0.25">
      <c r="A257" s="62" t="s">
        <v>274</v>
      </c>
      <c r="B257" s="65" t="s">
        <v>15</v>
      </c>
      <c r="C257" s="14" t="s">
        <v>657</v>
      </c>
      <c r="M257" s="16"/>
      <c r="N257" s="17"/>
      <c r="O257" s="14"/>
      <c r="P257" s="14"/>
      <c r="Q257" s="14"/>
      <c r="R257" s="14"/>
      <c r="S257" s="14"/>
      <c r="T257" s="14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s="11" customFormat="1" ht="15.75" customHeight="1" x14ac:dyDescent="0.25">
      <c r="A258" s="59" t="s">
        <v>275</v>
      </c>
      <c r="B258" s="66" t="s">
        <v>18</v>
      </c>
      <c r="C258" s="14" t="s">
        <v>657</v>
      </c>
      <c r="M258" s="16"/>
      <c r="N258" s="17"/>
      <c r="O258" s="14"/>
      <c r="P258" s="14"/>
      <c r="Q258" s="14"/>
      <c r="R258" s="14"/>
      <c r="S258" s="14"/>
      <c r="T258" s="14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s="11" customFormat="1" ht="15.75" customHeight="1" x14ac:dyDescent="0.25">
      <c r="A259" s="62" t="s">
        <v>276</v>
      </c>
      <c r="B259" s="65" t="s">
        <v>40</v>
      </c>
      <c r="C259" s="14" t="s">
        <v>657</v>
      </c>
      <c r="M259" s="16"/>
      <c r="N259" s="17"/>
      <c r="O259" s="14"/>
      <c r="P259" s="14"/>
      <c r="Q259" s="14"/>
      <c r="R259" s="14"/>
      <c r="S259" s="14"/>
      <c r="T259" s="14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s="11" customFormat="1" ht="15.75" customHeight="1" x14ac:dyDescent="0.25">
      <c r="A260" s="62" t="s">
        <v>277</v>
      </c>
      <c r="B260" s="65" t="s">
        <v>15</v>
      </c>
      <c r="C260" s="14" t="s">
        <v>31</v>
      </c>
      <c r="M260" s="16"/>
      <c r="N260" s="17"/>
      <c r="O260" s="14"/>
      <c r="P260" s="14"/>
      <c r="Q260" s="14"/>
      <c r="R260" s="14"/>
      <c r="S260" s="14"/>
      <c r="T260" s="14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s="11" customFormat="1" ht="15.75" customHeight="1" x14ac:dyDescent="0.25">
      <c r="A261" s="62" t="s">
        <v>278</v>
      </c>
      <c r="B261" s="65" t="s">
        <v>40</v>
      </c>
      <c r="C261" s="14" t="s">
        <v>31</v>
      </c>
      <c r="M261" s="16"/>
      <c r="N261" s="17"/>
      <c r="O261" s="14"/>
      <c r="P261" s="14"/>
      <c r="Q261" s="14"/>
      <c r="R261" s="14"/>
      <c r="S261" s="14"/>
      <c r="T261" s="14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s="11" customFormat="1" ht="15.75" customHeight="1" x14ac:dyDescent="0.25">
      <c r="A262" s="59" t="s">
        <v>279</v>
      </c>
      <c r="B262" s="66" t="s">
        <v>18</v>
      </c>
      <c r="C262" s="14" t="s">
        <v>31</v>
      </c>
      <c r="M262" s="16"/>
      <c r="N262" s="17"/>
      <c r="O262" s="14"/>
      <c r="P262" s="14"/>
      <c r="Q262" s="14"/>
      <c r="R262" s="14"/>
      <c r="S262" s="14"/>
      <c r="T262" s="14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s="11" customFormat="1" ht="15.75" customHeight="1" x14ac:dyDescent="0.25">
      <c r="A263" s="62" t="s">
        <v>280</v>
      </c>
      <c r="B263" s="65" t="s">
        <v>40</v>
      </c>
      <c r="C263" s="14" t="s">
        <v>657</v>
      </c>
      <c r="M263" s="16"/>
      <c r="N263" s="17"/>
      <c r="O263" s="14"/>
      <c r="P263" s="14"/>
      <c r="Q263" s="14"/>
      <c r="R263" s="14"/>
      <c r="S263" s="14"/>
      <c r="T263" s="14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s="11" customFormat="1" ht="15.75" customHeight="1" x14ac:dyDescent="0.25">
      <c r="A264" s="62" t="s">
        <v>281</v>
      </c>
      <c r="B264" s="65" t="s">
        <v>15</v>
      </c>
      <c r="C264" s="14" t="s">
        <v>657</v>
      </c>
      <c r="M264" s="16"/>
      <c r="N264" s="17"/>
      <c r="O264" s="14"/>
      <c r="P264" s="14"/>
      <c r="Q264" s="14"/>
      <c r="R264" s="14"/>
      <c r="S264" s="14"/>
      <c r="T264" s="14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s="11" customFormat="1" ht="15.75" customHeight="1" x14ac:dyDescent="0.25">
      <c r="A265" s="59" t="s">
        <v>282</v>
      </c>
      <c r="B265" s="66" t="s">
        <v>18</v>
      </c>
      <c r="C265" s="14" t="s">
        <v>657</v>
      </c>
      <c r="M265" s="16"/>
      <c r="N265" s="17"/>
      <c r="O265" s="14"/>
      <c r="P265" s="14"/>
      <c r="Q265" s="14"/>
      <c r="R265" s="14"/>
      <c r="S265" s="14"/>
      <c r="T265" s="14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s="11" customFormat="1" ht="15.75" customHeight="1" x14ac:dyDescent="0.25">
      <c r="A266" s="62" t="s">
        <v>283</v>
      </c>
      <c r="B266" s="65" t="s">
        <v>40</v>
      </c>
      <c r="C266" s="14" t="s">
        <v>657</v>
      </c>
      <c r="M266" s="16"/>
      <c r="N266" s="17"/>
      <c r="O266" s="14"/>
      <c r="P266" s="14"/>
      <c r="Q266" s="14"/>
      <c r="R266" s="14"/>
      <c r="S266" s="14"/>
      <c r="T266" s="14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s="11" customFormat="1" ht="15.75" customHeight="1" x14ac:dyDescent="0.25">
      <c r="A267" s="62" t="s">
        <v>284</v>
      </c>
      <c r="B267" s="65" t="s">
        <v>15</v>
      </c>
      <c r="C267" s="14" t="s">
        <v>657</v>
      </c>
      <c r="M267" s="20"/>
      <c r="N267" s="17"/>
      <c r="O267" s="14"/>
      <c r="P267" s="14"/>
      <c r="Q267" s="14"/>
      <c r="R267" s="14"/>
      <c r="S267" s="14"/>
      <c r="T267" s="14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s="11" customFormat="1" ht="15.75" customHeight="1" x14ac:dyDescent="0.25">
      <c r="A268" s="62" t="s">
        <v>285</v>
      </c>
      <c r="B268" s="65" t="s">
        <v>40</v>
      </c>
      <c r="C268" s="14" t="s">
        <v>657</v>
      </c>
      <c r="M268" s="16"/>
      <c r="N268" s="17"/>
      <c r="O268" s="14"/>
      <c r="P268" s="14"/>
      <c r="Q268" s="14"/>
      <c r="R268" s="14"/>
      <c r="S268" s="14"/>
      <c r="T268" s="14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s="11" customFormat="1" ht="15.75" customHeight="1" x14ac:dyDescent="0.25">
      <c r="A269" s="62" t="s">
        <v>286</v>
      </c>
      <c r="B269" s="65" t="s">
        <v>15</v>
      </c>
      <c r="C269" s="14" t="s">
        <v>657</v>
      </c>
      <c r="M269" s="16"/>
      <c r="N269" s="17"/>
      <c r="O269" s="14"/>
      <c r="P269" s="14"/>
      <c r="Q269" s="14"/>
      <c r="R269" s="14"/>
      <c r="S269" s="14"/>
      <c r="T269" s="14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s="11" customFormat="1" ht="15.75" customHeight="1" x14ac:dyDescent="0.25">
      <c r="A270" s="62" t="s">
        <v>287</v>
      </c>
      <c r="B270" s="65" t="s">
        <v>15</v>
      </c>
      <c r="C270" s="14" t="s">
        <v>657</v>
      </c>
      <c r="M270" s="19"/>
      <c r="N270" s="17"/>
      <c r="O270" s="14"/>
      <c r="P270" s="14"/>
      <c r="Q270" s="14"/>
      <c r="R270" s="14"/>
      <c r="S270" s="14"/>
      <c r="T270" s="14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s="11" customFormat="1" ht="15.75" customHeight="1" x14ac:dyDescent="0.25">
      <c r="A271" s="62" t="s">
        <v>288</v>
      </c>
      <c r="B271" s="65" t="s">
        <v>15</v>
      </c>
      <c r="C271" s="14" t="s">
        <v>657</v>
      </c>
      <c r="M271" s="16"/>
      <c r="N271" s="17"/>
      <c r="O271" s="14"/>
      <c r="P271" s="14"/>
      <c r="Q271" s="14"/>
      <c r="R271" s="14"/>
      <c r="S271" s="14"/>
      <c r="T271" s="14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s="11" customFormat="1" ht="15.75" customHeight="1" x14ac:dyDescent="0.25">
      <c r="A272" s="62" t="s">
        <v>289</v>
      </c>
      <c r="B272" s="65" t="s">
        <v>15</v>
      </c>
      <c r="C272" s="14" t="s">
        <v>657</v>
      </c>
      <c r="M272" s="16"/>
      <c r="N272" s="17"/>
      <c r="O272" s="14"/>
      <c r="P272" s="14"/>
      <c r="Q272" s="14"/>
      <c r="R272" s="14"/>
      <c r="S272" s="14"/>
      <c r="T272" s="14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s="11" customFormat="1" ht="15.75" customHeight="1" x14ac:dyDescent="0.25">
      <c r="A273" s="62" t="s">
        <v>290</v>
      </c>
      <c r="B273" s="65" t="s">
        <v>15</v>
      </c>
      <c r="C273" s="14" t="s">
        <v>657</v>
      </c>
      <c r="M273" s="16"/>
      <c r="N273" s="17"/>
      <c r="O273" s="14"/>
      <c r="P273" s="14"/>
      <c r="Q273" s="14"/>
      <c r="R273" s="14"/>
      <c r="S273" s="14"/>
      <c r="T273" s="14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s="11" customFormat="1" ht="15.75" customHeight="1" x14ac:dyDescent="0.25">
      <c r="A274" s="59" t="s">
        <v>291</v>
      </c>
      <c r="B274" s="66" t="s">
        <v>55</v>
      </c>
      <c r="C274" s="14" t="s">
        <v>657</v>
      </c>
      <c r="M274" s="16"/>
      <c r="N274" s="17"/>
      <c r="O274" s="14"/>
      <c r="P274" s="14"/>
      <c r="Q274" s="14"/>
      <c r="R274" s="14"/>
      <c r="S274" s="14"/>
      <c r="T274" s="14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s="11" customFormat="1" ht="15.75" customHeight="1" x14ac:dyDescent="0.25">
      <c r="A275" s="59" t="s">
        <v>292</v>
      </c>
      <c r="B275" s="66" t="s">
        <v>18</v>
      </c>
      <c r="C275" s="14" t="s">
        <v>657</v>
      </c>
      <c r="M275" s="16"/>
      <c r="N275" s="17"/>
      <c r="O275" s="14"/>
      <c r="P275" s="14"/>
      <c r="Q275" s="14"/>
      <c r="R275" s="14"/>
      <c r="S275" s="14"/>
      <c r="T275" s="14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s="11" customFormat="1" ht="15.75" customHeight="1" x14ac:dyDescent="0.25">
      <c r="A276" s="62" t="s">
        <v>293</v>
      </c>
      <c r="B276" s="65" t="s">
        <v>15</v>
      </c>
      <c r="C276" s="14" t="s">
        <v>657</v>
      </c>
      <c r="M276" s="16"/>
      <c r="N276" s="17"/>
      <c r="O276" s="14"/>
      <c r="P276" s="14"/>
      <c r="Q276" s="14"/>
      <c r="R276" s="14"/>
      <c r="S276" s="14"/>
      <c r="T276" s="14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s="11" customFormat="1" ht="15.75" customHeight="1" x14ac:dyDescent="0.25">
      <c r="A277" s="62" t="s">
        <v>294</v>
      </c>
      <c r="B277" s="65" t="s">
        <v>15</v>
      </c>
      <c r="C277" s="14" t="s">
        <v>657</v>
      </c>
      <c r="M277" s="16"/>
      <c r="N277" s="17"/>
      <c r="O277" s="14"/>
      <c r="P277" s="14"/>
      <c r="Q277" s="14"/>
      <c r="R277" s="14"/>
      <c r="S277" s="14"/>
      <c r="T277" s="14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s="11" customFormat="1" ht="15.75" customHeight="1" x14ac:dyDescent="0.25">
      <c r="A278" s="59" t="s">
        <v>295</v>
      </c>
      <c r="B278" s="66" t="s">
        <v>18</v>
      </c>
      <c r="C278" s="14" t="s">
        <v>657</v>
      </c>
      <c r="M278" s="16"/>
      <c r="N278" s="17"/>
      <c r="O278" s="14"/>
      <c r="P278" s="14"/>
      <c r="Q278" s="14"/>
      <c r="R278" s="14"/>
      <c r="S278" s="14"/>
      <c r="T278" s="14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s="11" customFormat="1" ht="15.75" customHeight="1" x14ac:dyDescent="0.25">
      <c r="A279" s="59" t="s">
        <v>296</v>
      </c>
      <c r="B279" s="66" t="s">
        <v>18</v>
      </c>
      <c r="C279" s="14" t="s">
        <v>657</v>
      </c>
      <c r="M279" s="16"/>
      <c r="N279" s="17"/>
      <c r="O279" s="14"/>
      <c r="P279" s="14"/>
      <c r="Q279" s="14"/>
      <c r="R279" s="14"/>
      <c r="S279" s="14"/>
      <c r="T279" s="14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s="11" customFormat="1" ht="15.75" customHeight="1" x14ac:dyDescent="0.25">
      <c r="A280" s="62" t="s">
        <v>297</v>
      </c>
      <c r="B280" s="65" t="s">
        <v>15</v>
      </c>
      <c r="C280" s="14" t="s">
        <v>657</v>
      </c>
      <c r="M280" s="35"/>
      <c r="N280" s="17"/>
      <c r="O280" s="14"/>
      <c r="P280" s="14"/>
      <c r="Q280" s="14"/>
      <c r="R280" s="14"/>
      <c r="S280" s="14"/>
      <c r="T280" s="14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s="11" customFormat="1" ht="15.75" customHeight="1" x14ac:dyDescent="0.25">
      <c r="A281" s="62" t="s">
        <v>298</v>
      </c>
      <c r="B281" s="65" t="s">
        <v>15</v>
      </c>
      <c r="C281" s="14" t="s">
        <v>657</v>
      </c>
      <c r="M281" s="16"/>
      <c r="N281" s="17"/>
      <c r="O281" s="14"/>
      <c r="P281" s="14"/>
      <c r="Q281" s="14"/>
      <c r="R281" s="14"/>
      <c r="S281" s="14"/>
      <c r="T281" s="14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s="11" customFormat="1" ht="15.75" customHeight="1" x14ac:dyDescent="0.25">
      <c r="A282" s="62" t="s">
        <v>299</v>
      </c>
      <c r="B282" s="65" t="s">
        <v>15</v>
      </c>
      <c r="C282" s="14" t="s">
        <v>657</v>
      </c>
      <c r="M282" s="16"/>
      <c r="N282" s="17"/>
      <c r="O282" s="14"/>
      <c r="P282" s="14"/>
      <c r="Q282" s="14"/>
      <c r="R282" s="14"/>
      <c r="S282" s="14"/>
      <c r="T282" s="14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s="11" customFormat="1" ht="15.75" customHeight="1" x14ac:dyDescent="0.25">
      <c r="A283" s="62" t="s">
        <v>300</v>
      </c>
      <c r="B283" s="65" t="s">
        <v>40</v>
      </c>
      <c r="C283" s="14" t="s">
        <v>657</v>
      </c>
      <c r="M283" s="16"/>
      <c r="N283" s="17"/>
      <c r="O283" s="14"/>
      <c r="P283" s="14"/>
      <c r="Q283" s="14"/>
      <c r="R283" s="14"/>
      <c r="S283" s="14"/>
      <c r="T283" s="14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s="11" customFormat="1" ht="15.75" customHeight="1" x14ac:dyDescent="0.25">
      <c r="A284" s="62" t="s">
        <v>301</v>
      </c>
      <c r="B284" s="65" t="s">
        <v>15</v>
      </c>
      <c r="C284" s="14" t="s">
        <v>657</v>
      </c>
      <c r="M284" s="16"/>
      <c r="N284" s="17"/>
      <c r="O284" s="14"/>
      <c r="P284" s="14"/>
      <c r="Q284" s="14"/>
      <c r="R284" s="14"/>
      <c r="S284" s="14"/>
      <c r="T284" s="14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s="11" customFormat="1" ht="15.75" customHeight="1" x14ac:dyDescent="0.25">
      <c r="A285" s="59" t="s">
        <v>302</v>
      </c>
      <c r="B285" s="66" t="s">
        <v>18</v>
      </c>
      <c r="C285" s="14" t="s">
        <v>657</v>
      </c>
      <c r="M285" s="16"/>
      <c r="N285" s="17"/>
      <c r="O285" s="14"/>
      <c r="P285" s="14"/>
      <c r="Q285" s="14"/>
      <c r="R285" s="14"/>
      <c r="S285" s="14"/>
      <c r="T285" s="14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s="11" customFormat="1" ht="15.75" customHeight="1" x14ac:dyDescent="0.25">
      <c r="A286" s="62" t="s">
        <v>303</v>
      </c>
      <c r="B286" s="65" t="s">
        <v>15</v>
      </c>
      <c r="C286" s="14" t="s">
        <v>657</v>
      </c>
      <c r="M286" s="16"/>
      <c r="N286" s="17"/>
      <c r="O286" s="14"/>
      <c r="P286" s="14"/>
      <c r="Q286" s="14"/>
      <c r="R286" s="14"/>
      <c r="S286" s="14"/>
      <c r="T286" s="14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s="11" customFormat="1" ht="15.75" customHeight="1" x14ac:dyDescent="0.25">
      <c r="A287" s="62" t="s">
        <v>304</v>
      </c>
      <c r="B287" s="65" t="s">
        <v>15</v>
      </c>
      <c r="C287" s="14" t="s">
        <v>657</v>
      </c>
      <c r="M287" s="16"/>
      <c r="N287" s="17"/>
      <c r="O287" s="14"/>
      <c r="P287" s="14"/>
      <c r="Q287" s="14"/>
      <c r="R287" s="14"/>
      <c r="S287" s="14"/>
      <c r="T287" s="14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s="11" customFormat="1" ht="15.75" customHeight="1" x14ac:dyDescent="0.25">
      <c r="A288" s="59" t="s">
        <v>305</v>
      </c>
      <c r="B288" s="66" t="s">
        <v>55</v>
      </c>
      <c r="C288" s="14" t="s">
        <v>657</v>
      </c>
      <c r="M288" s="16"/>
      <c r="N288" s="17"/>
      <c r="O288" s="14"/>
      <c r="P288" s="14"/>
      <c r="Q288" s="14"/>
      <c r="R288" s="14"/>
      <c r="S288" s="14"/>
      <c r="T288" s="14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s="11" customFormat="1" ht="15.75" customHeight="1" x14ac:dyDescent="0.25">
      <c r="A289" s="59" t="s">
        <v>306</v>
      </c>
      <c r="B289" s="66" t="s">
        <v>18</v>
      </c>
      <c r="C289" s="14" t="s">
        <v>657</v>
      </c>
      <c r="M289" s="16"/>
      <c r="N289" s="17"/>
      <c r="O289" s="14"/>
      <c r="P289" s="14"/>
      <c r="Q289" s="14"/>
      <c r="R289" s="14"/>
      <c r="S289" s="14"/>
      <c r="T289" s="14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s="11" customFormat="1" ht="15.75" customHeight="1" x14ac:dyDescent="0.25">
      <c r="A290" s="62" t="s">
        <v>307</v>
      </c>
      <c r="B290" s="65" t="s">
        <v>15</v>
      </c>
      <c r="C290" s="14" t="s">
        <v>657</v>
      </c>
      <c r="M290" s="16"/>
      <c r="N290" s="17"/>
      <c r="O290" s="14"/>
      <c r="P290" s="14"/>
      <c r="Q290" s="14"/>
      <c r="R290" s="14"/>
      <c r="S290" s="14"/>
      <c r="T290" s="14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s="11" customFormat="1" ht="15.75" customHeight="1" x14ac:dyDescent="0.25">
      <c r="A291" s="62" t="s">
        <v>308</v>
      </c>
      <c r="B291" s="65" t="s">
        <v>15</v>
      </c>
      <c r="C291" s="14" t="s">
        <v>657</v>
      </c>
      <c r="M291" s="19"/>
      <c r="N291" s="17"/>
      <c r="O291" s="14"/>
      <c r="P291" s="14"/>
      <c r="Q291" s="14"/>
      <c r="R291" s="14"/>
      <c r="S291" s="14"/>
      <c r="T291" s="14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s="11" customFormat="1" ht="15.75" customHeight="1" x14ac:dyDescent="0.25">
      <c r="A292" s="62" t="s">
        <v>309</v>
      </c>
      <c r="B292" s="65" t="s">
        <v>15</v>
      </c>
      <c r="C292" s="14" t="s">
        <v>657</v>
      </c>
      <c r="M292" s="16"/>
      <c r="N292" s="17"/>
      <c r="O292" s="14"/>
      <c r="P292" s="14"/>
      <c r="Q292" s="14"/>
      <c r="R292" s="14"/>
      <c r="S292" s="14"/>
      <c r="T292" s="14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s="11" customFormat="1" ht="15.75" customHeight="1" x14ac:dyDescent="0.25">
      <c r="A293" s="62" t="s">
        <v>310</v>
      </c>
      <c r="B293" s="65" t="s">
        <v>15</v>
      </c>
      <c r="C293" s="14" t="s">
        <v>31</v>
      </c>
      <c r="M293" s="16"/>
      <c r="N293" s="17"/>
      <c r="O293" s="14"/>
      <c r="P293" s="14"/>
      <c r="Q293" s="14"/>
      <c r="R293" s="14"/>
      <c r="S293" s="14"/>
      <c r="T293" s="14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s="11" customFormat="1" ht="15.75" customHeight="1" x14ac:dyDescent="0.25">
      <c r="A294" s="62" t="s">
        <v>311</v>
      </c>
      <c r="B294" s="65" t="s">
        <v>15</v>
      </c>
      <c r="C294" s="14" t="s">
        <v>657</v>
      </c>
      <c r="M294" s="16"/>
      <c r="N294" s="17"/>
      <c r="O294" s="14"/>
      <c r="P294" s="14"/>
      <c r="Q294" s="14"/>
      <c r="R294" s="14"/>
      <c r="S294" s="14"/>
      <c r="T294" s="14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s="11" customFormat="1" ht="15.75" customHeight="1" x14ac:dyDescent="0.25">
      <c r="A295" s="62" t="s">
        <v>312</v>
      </c>
      <c r="B295" s="65" t="s">
        <v>15</v>
      </c>
      <c r="C295" s="14" t="s">
        <v>657</v>
      </c>
      <c r="M295" s="16"/>
      <c r="N295" s="17"/>
      <c r="O295" s="14"/>
      <c r="P295" s="14"/>
      <c r="Q295" s="14"/>
      <c r="R295" s="14"/>
      <c r="S295" s="14"/>
      <c r="T295" s="14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s="11" customFormat="1" ht="15.75" customHeight="1" x14ac:dyDescent="0.25">
      <c r="A296" s="62" t="s">
        <v>313</v>
      </c>
      <c r="B296" s="65" t="s">
        <v>15</v>
      </c>
      <c r="C296" s="14" t="s">
        <v>657</v>
      </c>
      <c r="M296" s="35"/>
      <c r="N296" s="17"/>
      <c r="O296" s="14"/>
      <c r="P296" s="14"/>
      <c r="Q296" s="14"/>
      <c r="R296" s="14"/>
      <c r="S296" s="14"/>
      <c r="T296" s="14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s="11" customFormat="1" ht="15.75" customHeight="1" x14ac:dyDescent="0.25">
      <c r="A297" s="62" t="s">
        <v>314</v>
      </c>
      <c r="B297" s="65" t="s">
        <v>15</v>
      </c>
      <c r="C297" s="14" t="s">
        <v>657</v>
      </c>
      <c r="M297" s="16"/>
      <c r="N297" s="17"/>
      <c r="O297" s="14"/>
      <c r="P297" s="14"/>
      <c r="Q297" s="14"/>
      <c r="R297" s="14"/>
      <c r="S297" s="14"/>
      <c r="T297" s="14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s="11" customFormat="1" ht="15.75" customHeight="1" x14ac:dyDescent="0.25">
      <c r="A298" s="62" t="s">
        <v>315</v>
      </c>
      <c r="B298" s="65" t="s">
        <v>15</v>
      </c>
      <c r="C298" s="14" t="s">
        <v>657</v>
      </c>
      <c r="M298" s="16"/>
      <c r="N298" s="17"/>
      <c r="O298" s="14"/>
      <c r="P298" s="14"/>
      <c r="Q298" s="14"/>
      <c r="R298" s="14"/>
      <c r="S298" s="14"/>
      <c r="T298" s="14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s="11" customFormat="1" ht="15.75" customHeight="1" x14ac:dyDescent="0.25">
      <c r="A299" s="62" t="s">
        <v>316</v>
      </c>
      <c r="B299" s="65" t="s">
        <v>15</v>
      </c>
      <c r="C299" s="14" t="s">
        <v>31</v>
      </c>
      <c r="M299" s="16"/>
      <c r="N299" s="17"/>
      <c r="O299" s="14"/>
      <c r="P299" s="14"/>
      <c r="Q299" s="14"/>
      <c r="R299" s="14"/>
      <c r="S299" s="14"/>
      <c r="T299" s="14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s="11" customFormat="1" ht="15.75" customHeight="1" x14ac:dyDescent="0.25">
      <c r="A300" s="62" t="s">
        <v>317</v>
      </c>
      <c r="B300" s="65" t="s">
        <v>40</v>
      </c>
      <c r="C300" s="14" t="s">
        <v>31</v>
      </c>
      <c r="M300" s="16"/>
      <c r="N300" s="17"/>
      <c r="O300" s="14"/>
      <c r="P300" s="14"/>
      <c r="Q300" s="14"/>
      <c r="R300" s="14"/>
      <c r="S300" s="14"/>
      <c r="T300" s="14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s="11" customFormat="1" ht="15.75" customHeight="1" x14ac:dyDescent="0.25">
      <c r="A301" s="62" t="s">
        <v>318</v>
      </c>
      <c r="B301" s="65" t="s">
        <v>15</v>
      </c>
      <c r="C301" s="14" t="s">
        <v>657</v>
      </c>
      <c r="M301" s="16"/>
      <c r="N301" s="17"/>
      <c r="O301" s="14"/>
      <c r="P301" s="14"/>
      <c r="Q301" s="14"/>
      <c r="R301" s="14"/>
      <c r="S301" s="14"/>
      <c r="T301" s="14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s="11" customFormat="1" ht="15.75" customHeight="1" x14ac:dyDescent="0.25">
      <c r="A302" s="62" t="s">
        <v>319</v>
      </c>
      <c r="B302" s="65" t="s">
        <v>40</v>
      </c>
      <c r="C302" s="14" t="s">
        <v>657</v>
      </c>
      <c r="M302" s="19"/>
      <c r="N302" s="17"/>
      <c r="O302" s="14"/>
      <c r="P302" s="14"/>
      <c r="Q302" s="14"/>
      <c r="R302" s="14"/>
      <c r="S302" s="14"/>
      <c r="T302" s="14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s="11" customFormat="1" ht="15.75" customHeight="1" x14ac:dyDescent="0.25">
      <c r="A303" s="62" t="s">
        <v>320</v>
      </c>
      <c r="B303" s="65" t="s">
        <v>40</v>
      </c>
      <c r="C303" s="14" t="s">
        <v>657</v>
      </c>
      <c r="M303" s="16"/>
      <c r="N303" s="17"/>
      <c r="O303" s="14"/>
      <c r="P303" s="14"/>
      <c r="Q303" s="14"/>
      <c r="R303" s="14"/>
      <c r="S303" s="14"/>
      <c r="T303" s="14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s="11" customFormat="1" ht="15.75" customHeight="1" x14ac:dyDescent="0.25">
      <c r="A304" s="59" t="s">
        <v>321</v>
      </c>
      <c r="B304" s="66" t="s">
        <v>18</v>
      </c>
      <c r="C304" s="14" t="s">
        <v>657</v>
      </c>
      <c r="M304" s="16"/>
      <c r="N304" s="17"/>
      <c r="O304" s="14"/>
      <c r="P304" s="14"/>
      <c r="Q304" s="14"/>
      <c r="R304" s="14"/>
      <c r="S304" s="14"/>
      <c r="T304" s="14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s="11" customFormat="1" ht="15.75" customHeight="1" x14ac:dyDescent="0.25">
      <c r="A305" s="62" t="s">
        <v>322</v>
      </c>
      <c r="B305" s="65" t="s">
        <v>15</v>
      </c>
      <c r="C305" s="14" t="s">
        <v>657</v>
      </c>
      <c r="M305" s="16"/>
      <c r="N305" s="17"/>
      <c r="O305" s="14"/>
      <c r="P305" s="14"/>
      <c r="Q305" s="14"/>
      <c r="R305" s="14"/>
      <c r="S305" s="14"/>
      <c r="T305" s="14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s="11" customFormat="1" ht="15.75" customHeight="1" x14ac:dyDescent="0.25">
      <c r="A306" s="59" t="s">
        <v>323</v>
      </c>
      <c r="B306" s="66" t="s">
        <v>18</v>
      </c>
      <c r="C306" s="14" t="s">
        <v>657</v>
      </c>
      <c r="M306" s="16"/>
      <c r="N306" s="17"/>
      <c r="O306" s="14"/>
      <c r="P306" s="14"/>
      <c r="Q306" s="14"/>
      <c r="R306" s="14"/>
      <c r="S306" s="14"/>
      <c r="T306" s="14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s="11" customFormat="1" ht="15.75" customHeight="1" x14ac:dyDescent="0.25">
      <c r="A307" s="62" t="s">
        <v>324</v>
      </c>
      <c r="B307" s="65" t="s">
        <v>15</v>
      </c>
      <c r="C307" s="14" t="s">
        <v>657</v>
      </c>
      <c r="M307" s="16"/>
      <c r="N307" s="17"/>
      <c r="O307" s="14"/>
      <c r="P307" s="14"/>
      <c r="Q307" s="14"/>
      <c r="R307" s="14"/>
      <c r="S307" s="14"/>
      <c r="T307" s="14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s="11" customFormat="1" ht="15.75" customHeight="1" x14ac:dyDescent="0.25">
      <c r="A308" s="62" t="s">
        <v>325</v>
      </c>
      <c r="B308" s="65" t="s">
        <v>15</v>
      </c>
      <c r="C308" s="14" t="s">
        <v>657</v>
      </c>
      <c r="M308" s="16"/>
      <c r="N308" s="17"/>
      <c r="O308" s="14"/>
      <c r="P308" s="14"/>
      <c r="Q308" s="14"/>
      <c r="R308" s="14"/>
      <c r="S308" s="14"/>
      <c r="T308" s="14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s="11" customFormat="1" ht="15.75" customHeight="1" x14ac:dyDescent="0.25">
      <c r="A309" s="62" t="s">
        <v>326</v>
      </c>
      <c r="B309" s="65" t="s">
        <v>15</v>
      </c>
      <c r="C309" s="14" t="s">
        <v>657</v>
      </c>
      <c r="M309" s="16"/>
      <c r="N309" s="17"/>
      <c r="O309" s="14"/>
      <c r="P309" s="14"/>
      <c r="Q309" s="14"/>
      <c r="R309" s="14"/>
      <c r="S309" s="14"/>
      <c r="T309" s="14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s="11" customFormat="1" ht="15.75" customHeight="1" x14ac:dyDescent="0.25">
      <c r="A310" s="62" t="s">
        <v>327</v>
      </c>
      <c r="B310" s="65" t="s">
        <v>15</v>
      </c>
      <c r="C310" s="14" t="s">
        <v>657</v>
      </c>
      <c r="M310" s="16"/>
      <c r="N310" s="17"/>
      <c r="O310" s="14"/>
      <c r="P310" s="14"/>
      <c r="Q310" s="14"/>
      <c r="R310" s="14"/>
      <c r="S310" s="14"/>
      <c r="T310" s="14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s="11" customFormat="1" ht="15.75" customHeight="1" x14ac:dyDescent="0.25">
      <c r="A311" s="59" t="s">
        <v>328</v>
      </c>
      <c r="B311" s="66" t="s">
        <v>18</v>
      </c>
      <c r="C311" s="14" t="s">
        <v>657</v>
      </c>
      <c r="M311" s="16"/>
      <c r="N311" s="17"/>
      <c r="O311" s="14"/>
      <c r="P311" s="14"/>
      <c r="Q311" s="14"/>
      <c r="R311" s="14"/>
      <c r="S311" s="14"/>
      <c r="T311" s="14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s="11" customFormat="1" ht="15.75" customHeight="1" x14ac:dyDescent="0.25">
      <c r="A312" s="62" t="s">
        <v>329</v>
      </c>
      <c r="B312" s="65" t="s">
        <v>40</v>
      </c>
      <c r="C312" s="14" t="s">
        <v>31</v>
      </c>
      <c r="M312" s="16"/>
      <c r="N312" s="17"/>
      <c r="O312" s="14"/>
      <c r="P312" s="14"/>
      <c r="Q312" s="14"/>
      <c r="R312" s="14"/>
      <c r="S312" s="14"/>
      <c r="T312" s="14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s="11" customFormat="1" ht="15.75" customHeight="1" x14ac:dyDescent="0.25">
      <c r="A313" s="62" t="s">
        <v>330</v>
      </c>
      <c r="B313" s="65" t="s">
        <v>15</v>
      </c>
      <c r="C313" s="14" t="s">
        <v>657</v>
      </c>
      <c r="M313" s="16"/>
      <c r="N313" s="17"/>
      <c r="O313" s="14"/>
      <c r="P313" s="14"/>
      <c r="Q313" s="14"/>
      <c r="R313" s="14"/>
      <c r="S313" s="14"/>
      <c r="T313" s="14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s="11" customFormat="1" ht="15.75" customHeight="1" x14ac:dyDescent="0.25">
      <c r="A314" s="62" t="s">
        <v>331</v>
      </c>
      <c r="B314" s="65" t="s">
        <v>15</v>
      </c>
      <c r="C314" s="14" t="s">
        <v>657</v>
      </c>
      <c r="M314" s="16"/>
      <c r="N314" s="17"/>
      <c r="O314" s="14"/>
      <c r="P314" s="14"/>
      <c r="Q314" s="14"/>
      <c r="R314" s="14"/>
      <c r="S314" s="14"/>
      <c r="T314" s="14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s="11" customFormat="1" ht="15.75" customHeight="1" x14ac:dyDescent="0.25">
      <c r="A315" s="62" t="s">
        <v>332</v>
      </c>
      <c r="B315" s="65" t="s">
        <v>40</v>
      </c>
      <c r="C315" s="14" t="s">
        <v>657</v>
      </c>
      <c r="M315" s="16"/>
      <c r="N315" s="17"/>
      <c r="O315" s="14"/>
      <c r="P315" s="14"/>
      <c r="Q315" s="14"/>
      <c r="R315" s="14"/>
      <c r="S315" s="14"/>
      <c r="T315" s="14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s="11" customFormat="1" ht="15.75" customHeight="1" x14ac:dyDescent="0.25">
      <c r="A316" s="59" t="s">
        <v>333</v>
      </c>
      <c r="B316" s="66" t="s">
        <v>18</v>
      </c>
      <c r="C316" s="14" t="s">
        <v>657</v>
      </c>
      <c r="M316" s="16"/>
      <c r="N316" s="17"/>
      <c r="O316" s="14"/>
      <c r="P316" s="14"/>
      <c r="Q316" s="14"/>
      <c r="R316" s="14"/>
      <c r="S316" s="14"/>
      <c r="T316" s="14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s="11" customFormat="1" ht="15.75" customHeight="1" x14ac:dyDescent="0.25">
      <c r="A317" s="62" t="s">
        <v>334</v>
      </c>
      <c r="B317" s="65" t="s">
        <v>15</v>
      </c>
      <c r="C317" s="14" t="s">
        <v>657</v>
      </c>
      <c r="M317" s="16"/>
      <c r="N317" s="17"/>
      <c r="O317" s="14"/>
      <c r="P317" s="14"/>
      <c r="Q317" s="14"/>
      <c r="R317" s="14"/>
      <c r="S317" s="14"/>
      <c r="T317" s="14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s="11" customFormat="1" ht="15.75" customHeight="1" x14ac:dyDescent="0.25">
      <c r="A318" s="59" t="s">
        <v>335</v>
      </c>
      <c r="B318" s="66" t="s">
        <v>18</v>
      </c>
      <c r="C318" s="14" t="s">
        <v>657</v>
      </c>
      <c r="M318" s="16"/>
      <c r="N318" s="17"/>
      <c r="O318" s="14"/>
      <c r="P318" s="14"/>
      <c r="Q318" s="14"/>
      <c r="R318" s="14"/>
      <c r="S318" s="14"/>
      <c r="T318" s="14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s="11" customFormat="1" ht="15.75" customHeight="1" x14ac:dyDescent="0.25">
      <c r="A319" s="59" t="s">
        <v>336</v>
      </c>
      <c r="B319" s="66" t="s">
        <v>18</v>
      </c>
      <c r="C319" s="14" t="s">
        <v>657</v>
      </c>
      <c r="M319" s="16"/>
      <c r="N319" s="17"/>
      <c r="O319" s="14"/>
      <c r="P319" s="14"/>
      <c r="Q319" s="14"/>
      <c r="R319" s="14"/>
      <c r="S319" s="14"/>
      <c r="T319" s="14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s="11" customFormat="1" ht="15.75" customHeight="1" x14ac:dyDescent="0.25">
      <c r="A320" s="62" t="s">
        <v>337</v>
      </c>
      <c r="B320" s="65" t="s">
        <v>15</v>
      </c>
      <c r="C320" s="14" t="s">
        <v>657</v>
      </c>
      <c r="M320" s="16"/>
      <c r="N320" s="17"/>
      <c r="O320" s="14"/>
      <c r="P320" s="14"/>
      <c r="Q320" s="14"/>
      <c r="R320" s="14"/>
      <c r="S320" s="14"/>
      <c r="T320" s="14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s="11" customFormat="1" ht="15.75" customHeight="1" x14ac:dyDescent="0.25">
      <c r="A321" s="59" t="s">
        <v>338</v>
      </c>
      <c r="B321" s="66" t="s">
        <v>18</v>
      </c>
      <c r="C321" s="14" t="s">
        <v>657</v>
      </c>
      <c r="M321" s="16"/>
      <c r="N321" s="17"/>
      <c r="O321" s="14"/>
      <c r="P321" s="14"/>
      <c r="Q321" s="14"/>
      <c r="R321" s="14"/>
      <c r="S321" s="14"/>
      <c r="T321" s="14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s="11" customFormat="1" ht="15.75" customHeight="1" x14ac:dyDescent="0.25">
      <c r="A322" s="62" t="s">
        <v>339</v>
      </c>
      <c r="B322" s="65" t="s">
        <v>15</v>
      </c>
      <c r="C322" s="14" t="s">
        <v>31</v>
      </c>
      <c r="M322" s="16"/>
      <c r="N322" s="17"/>
      <c r="O322" s="14"/>
      <c r="P322" s="14"/>
      <c r="Q322" s="14"/>
      <c r="R322" s="14"/>
      <c r="S322" s="14"/>
      <c r="T322" s="14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s="11" customFormat="1" ht="15.75" customHeight="1" x14ac:dyDescent="0.25">
      <c r="A323" s="59" t="s">
        <v>340</v>
      </c>
      <c r="B323" s="66" t="s">
        <v>18</v>
      </c>
      <c r="C323" s="14" t="s">
        <v>657</v>
      </c>
      <c r="M323" s="16"/>
      <c r="N323" s="17"/>
      <c r="O323" s="14"/>
      <c r="P323" s="14"/>
      <c r="Q323" s="14"/>
      <c r="R323" s="14"/>
      <c r="S323" s="14"/>
      <c r="T323" s="14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s="11" customFormat="1" ht="15.75" customHeight="1" x14ac:dyDescent="0.25">
      <c r="A324" s="59" t="s">
        <v>341</v>
      </c>
      <c r="B324" s="66" t="s">
        <v>55</v>
      </c>
      <c r="C324" s="14" t="s">
        <v>657</v>
      </c>
      <c r="M324" s="16"/>
      <c r="N324" s="17"/>
      <c r="O324" s="14"/>
      <c r="P324" s="14"/>
      <c r="Q324" s="14"/>
      <c r="R324" s="14"/>
      <c r="S324" s="14"/>
      <c r="T324" s="14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s="11" customFormat="1" ht="15.75" customHeight="1" x14ac:dyDescent="0.25">
      <c r="A325" s="59" t="s">
        <v>342</v>
      </c>
      <c r="B325" s="66" t="s">
        <v>18</v>
      </c>
      <c r="C325" s="14" t="s">
        <v>657</v>
      </c>
      <c r="M325" s="16"/>
      <c r="N325" s="17"/>
      <c r="O325" s="14"/>
      <c r="P325" s="14"/>
      <c r="Q325" s="14"/>
      <c r="R325" s="14"/>
      <c r="S325" s="14"/>
      <c r="T325" s="14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s="11" customFormat="1" ht="15.75" customHeight="1" x14ac:dyDescent="0.25">
      <c r="A326" s="62" t="s">
        <v>343</v>
      </c>
      <c r="B326" s="65" t="s">
        <v>15</v>
      </c>
      <c r="C326" s="14" t="s">
        <v>657</v>
      </c>
      <c r="M326" s="21"/>
      <c r="N326" s="17"/>
      <c r="O326" s="14"/>
      <c r="P326" s="14"/>
      <c r="Q326" s="14"/>
      <c r="R326" s="14"/>
      <c r="S326" s="14"/>
      <c r="T326" s="14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s="11" customFormat="1" ht="15.75" customHeight="1" x14ac:dyDescent="0.25">
      <c r="A327" s="62" t="s">
        <v>344</v>
      </c>
      <c r="B327" s="65" t="s">
        <v>15</v>
      </c>
      <c r="C327" s="14" t="s">
        <v>657</v>
      </c>
      <c r="M327" s="35"/>
      <c r="N327" s="17"/>
      <c r="O327" s="14"/>
      <c r="P327" s="14"/>
      <c r="Q327" s="14"/>
      <c r="R327" s="14"/>
      <c r="S327" s="14"/>
      <c r="T327" s="14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s="11" customFormat="1" ht="15.75" customHeight="1" x14ac:dyDescent="0.25">
      <c r="A328" s="62" t="s">
        <v>345</v>
      </c>
      <c r="B328" s="65" t="s">
        <v>15</v>
      </c>
      <c r="C328" s="14" t="s">
        <v>31</v>
      </c>
      <c r="M328" s="14"/>
      <c r="N328" s="17"/>
      <c r="O328" s="14"/>
      <c r="P328" s="14"/>
      <c r="Q328" s="14"/>
      <c r="R328" s="14"/>
      <c r="S328" s="14"/>
      <c r="T328" s="14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s="11" customFormat="1" ht="15.75" customHeight="1" x14ac:dyDescent="0.25">
      <c r="A329" s="62" t="s">
        <v>346</v>
      </c>
      <c r="B329" s="65" t="s">
        <v>15</v>
      </c>
      <c r="C329" s="14" t="s">
        <v>31</v>
      </c>
      <c r="M329" s="16"/>
      <c r="N329" s="17"/>
      <c r="O329" s="14"/>
      <c r="P329" s="14"/>
      <c r="Q329" s="14"/>
      <c r="R329" s="14"/>
      <c r="S329" s="14"/>
      <c r="T329" s="14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s="11" customFormat="1" ht="15.75" customHeight="1" x14ac:dyDescent="0.25">
      <c r="A330" s="59" t="s">
        <v>347</v>
      </c>
      <c r="B330" s="66" t="s">
        <v>18</v>
      </c>
      <c r="C330" s="14" t="s">
        <v>657</v>
      </c>
      <c r="M330" s="16"/>
      <c r="N330" s="17"/>
      <c r="O330" s="14"/>
      <c r="P330" s="14"/>
      <c r="Q330" s="14"/>
      <c r="R330" s="14"/>
      <c r="S330" s="14"/>
      <c r="T330" s="14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s="11" customFormat="1" ht="15.75" customHeight="1" x14ac:dyDescent="0.25">
      <c r="A331" s="62" t="s">
        <v>348</v>
      </c>
      <c r="B331" s="65" t="s">
        <v>40</v>
      </c>
      <c r="C331" s="14" t="s">
        <v>31</v>
      </c>
      <c r="M331" s="30"/>
      <c r="N331" s="17"/>
      <c r="O331" s="14"/>
      <c r="P331" s="14"/>
      <c r="Q331" s="14"/>
      <c r="R331" s="14"/>
      <c r="S331" s="14"/>
      <c r="T331" s="14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s="11" customFormat="1" ht="15.75" customHeight="1" x14ac:dyDescent="0.25">
      <c r="A332" s="62" t="s">
        <v>349</v>
      </c>
      <c r="B332" s="65" t="s">
        <v>40</v>
      </c>
      <c r="C332" s="14" t="s">
        <v>657</v>
      </c>
      <c r="M332" s="16"/>
      <c r="N332" s="17"/>
      <c r="O332" s="14"/>
      <c r="P332" s="14"/>
      <c r="Q332" s="14"/>
      <c r="R332" s="14"/>
      <c r="S332" s="14"/>
      <c r="T332" s="14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s="11" customFormat="1" ht="15.75" customHeight="1" x14ac:dyDescent="0.25">
      <c r="A333" s="62" t="s">
        <v>350</v>
      </c>
      <c r="B333" s="65" t="s">
        <v>15</v>
      </c>
      <c r="C333" s="14" t="s">
        <v>657</v>
      </c>
      <c r="M333" s="19"/>
      <c r="N333" s="17"/>
      <c r="O333" s="14"/>
      <c r="P333" s="14"/>
      <c r="Q333" s="14"/>
      <c r="R333" s="14"/>
      <c r="S333" s="14"/>
      <c r="T333" s="14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s="11" customFormat="1" ht="15.75" customHeight="1" x14ac:dyDescent="0.25">
      <c r="A334" s="59" t="s">
        <v>351</v>
      </c>
      <c r="B334" s="66" t="s">
        <v>18</v>
      </c>
      <c r="C334" s="14" t="s">
        <v>657</v>
      </c>
      <c r="M334" s="16"/>
      <c r="N334" s="17"/>
      <c r="O334" s="14"/>
      <c r="P334" s="14"/>
      <c r="Q334" s="14"/>
      <c r="R334" s="14"/>
      <c r="S334" s="14"/>
      <c r="T334" s="14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s="11" customFormat="1" ht="15.75" customHeight="1" x14ac:dyDescent="0.25">
      <c r="A335" s="62" t="s">
        <v>352</v>
      </c>
      <c r="B335" s="65" t="s">
        <v>15</v>
      </c>
      <c r="C335" s="14" t="s">
        <v>657</v>
      </c>
      <c r="M335" s="14"/>
      <c r="N335" s="17"/>
      <c r="O335" s="14"/>
      <c r="P335" s="14"/>
      <c r="Q335" s="14"/>
      <c r="R335" s="14"/>
      <c r="S335" s="14"/>
      <c r="T335" s="14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s="11" customFormat="1" ht="15.75" customHeight="1" x14ac:dyDescent="0.25">
      <c r="A336" s="62" t="s">
        <v>353</v>
      </c>
      <c r="B336" s="65" t="s">
        <v>15</v>
      </c>
      <c r="C336" s="14" t="s">
        <v>657</v>
      </c>
      <c r="M336" s="16"/>
      <c r="N336" s="17"/>
      <c r="O336" s="14"/>
      <c r="P336" s="14"/>
      <c r="Q336" s="14"/>
      <c r="R336" s="14"/>
      <c r="S336" s="14"/>
      <c r="T336" s="14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s="11" customFormat="1" ht="15.75" customHeight="1" x14ac:dyDescent="0.25">
      <c r="A337" s="62" t="s">
        <v>354</v>
      </c>
      <c r="B337" s="65" t="s">
        <v>40</v>
      </c>
      <c r="C337" s="14" t="s">
        <v>657</v>
      </c>
      <c r="M337" s="16"/>
      <c r="N337" s="17"/>
      <c r="O337" s="14"/>
      <c r="P337" s="14"/>
      <c r="Q337" s="14"/>
      <c r="R337" s="14"/>
      <c r="S337" s="14"/>
      <c r="T337" s="14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s="11" customFormat="1" ht="15.75" customHeight="1" x14ac:dyDescent="0.25">
      <c r="A338" s="62" t="s">
        <v>355</v>
      </c>
      <c r="B338" s="65" t="s">
        <v>15</v>
      </c>
      <c r="C338" s="14" t="s">
        <v>657</v>
      </c>
      <c r="M338" s="21"/>
      <c r="N338" s="17"/>
      <c r="O338" s="14"/>
      <c r="P338" s="14"/>
      <c r="Q338" s="14"/>
      <c r="R338" s="14"/>
      <c r="S338" s="14"/>
      <c r="T338" s="14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s="11" customFormat="1" ht="15.75" customHeight="1" x14ac:dyDescent="0.25">
      <c r="A339" s="62" t="s">
        <v>356</v>
      </c>
      <c r="B339" s="65" t="s">
        <v>15</v>
      </c>
      <c r="C339" s="14" t="s">
        <v>657</v>
      </c>
      <c r="M339" s="16"/>
      <c r="N339" s="17"/>
      <c r="O339" s="14"/>
      <c r="P339" s="14"/>
      <c r="Q339" s="14"/>
      <c r="R339" s="14"/>
      <c r="S339" s="14"/>
      <c r="T339" s="14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s="11" customFormat="1" ht="15.75" customHeight="1" x14ac:dyDescent="0.25">
      <c r="A340" s="59" t="s">
        <v>357</v>
      </c>
      <c r="B340" s="60" t="s">
        <v>18</v>
      </c>
      <c r="C340" s="14" t="s">
        <v>657</v>
      </c>
      <c r="M340" s="16"/>
      <c r="N340" s="17"/>
      <c r="O340" s="14"/>
      <c r="P340" s="14"/>
      <c r="Q340" s="14"/>
      <c r="R340" s="14"/>
      <c r="S340" s="14"/>
      <c r="T340" s="14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s="11" customFormat="1" ht="15.75" customHeight="1" x14ac:dyDescent="0.25">
      <c r="A341" s="59" t="s">
        <v>358</v>
      </c>
      <c r="B341" s="66" t="s">
        <v>18</v>
      </c>
      <c r="C341" s="14" t="s">
        <v>657</v>
      </c>
      <c r="M341" s="16"/>
      <c r="N341" s="17"/>
      <c r="O341" s="14"/>
      <c r="P341" s="14"/>
      <c r="Q341" s="14"/>
      <c r="R341" s="14"/>
      <c r="S341" s="14"/>
      <c r="T341" s="14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s="11" customFormat="1" ht="15.75" customHeight="1" x14ac:dyDescent="0.25">
      <c r="A342" s="62" t="s">
        <v>359</v>
      </c>
      <c r="B342" s="14" t="s">
        <v>15</v>
      </c>
      <c r="C342" s="14" t="s">
        <v>657</v>
      </c>
      <c r="M342" s="14"/>
      <c r="N342" s="17"/>
      <c r="O342" s="14"/>
      <c r="P342" s="14"/>
      <c r="Q342" s="14"/>
      <c r="R342" s="14"/>
      <c r="S342" s="14"/>
      <c r="T342" s="14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s="11" customFormat="1" ht="15.75" customHeight="1" x14ac:dyDescent="0.25">
      <c r="A343" s="62" t="s">
        <v>360</v>
      </c>
      <c r="B343" s="65" t="s">
        <v>15</v>
      </c>
      <c r="C343" s="14" t="s">
        <v>657</v>
      </c>
      <c r="M343" s="16"/>
      <c r="N343" s="17"/>
      <c r="O343" s="14"/>
      <c r="P343" s="14"/>
      <c r="Q343" s="14"/>
      <c r="R343" s="14"/>
      <c r="S343" s="14"/>
      <c r="T343" s="14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s="11" customFormat="1" ht="15.75" customHeight="1" x14ac:dyDescent="0.25">
      <c r="A344" s="59" t="s">
        <v>361</v>
      </c>
      <c r="B344" s="60" t="s">
        <v>55</v>
      </c>
      <c r="C344" s="14" t="s">
        <v>657</v>
      </c>
      <c r="M344" s="16"/>
      <c r="N344" s="17"/>
      <c r="O344" s="14"/>
      <c r="P344" s="14"/>
      <c r="Q344" s="14"/>
      <c r="R344" s="14"/>
      <c r="S344" s="14"/>
      <c r="T344" s="14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s="11" customFormat="1" ht="15.75" customHeight="1" x14ac:dyDescent="0.25">
      <c r="A345" s="62" t="s">
        <v>362</v>
      </c>
      <c r="B345" s="14" t="s">
        <v>40</v>
      </c>
      <c r="C345" s="14" t="s">
        <v>657</v>
      </c>
      <c r="M345" s="16"/>
      <c r="N345" s="17"/>
      <c r="O345" s="14"/>
      <c r="P345" s="14"/>
      <c r="Q345" s="14"/>
      <c r="R345" s="14"/>
      <c r="S345" s="14"/>
      <c r="T345" s="14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s="11" customFormat="1" ht="15.75" customHeight="1" x14ac:dyDescent="0.25">
      <c r="A346" s="62" t="s">
        <v>363</v>
      </c>
      <c r="B346" s="65" t="s">
        <v>40</v>
      </c>
      <c r="C346" s="14" t="s">
        <v>657</v>
      </c>
      <c r="M346" s="16"/>
      <c r="N346" s="17"/>
      <c r="O346" s="14"/>
      <c r="P346" s="14"/>
      <c r="Q346" s="14"/>
      <c r="R346" s="14"/>
      <c r="S346" s="14"/>
      <c r="T346" s="14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s="11" customFormat="1" ht="15.75" customHeight="1" x14ac:dyDescent="0.25">
      <c r="A347" s="62" t="s">
        <v>364</v>
      </c>
      <c r="B347" s="65" t="s">
        <v>15</v>
      </c>
      <c r="C347" s="14" t="s">
        <v>31</v>
      </c>
      <c r="M347" s="16"/>
      <c r="N347" s="17"/>
      <c r="O347" s="14"/>
      <c r="P347" s="14"/>
      <c r="Q347" s="14"/>
      <c r="R347" s="14"/>
      <c r="S347" s="14"/>
      <c r="T347" s="14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s="11" customFormat="1" ht="15.75" customHeight="1" x14ac:dyDescent="0.25">
      <c r="A348" s="62" t="s">
        <v>365</v>
      </c>
      <c r="B348" s="65" t="s">
        <v>15</v>
      </c>
      <c r="C348" s="14" t="s">
        <v>657</v>
      </c>
      <c r="M348" s="16"/>
      <c r="N348" s="17"/>
      <c r="O348" s="14"/>
      <c r="P348" s="14"/>
      <c r="Q348" s="14"/>
      <c r="R348" s="14"/>
      <c r="S348" s="14"/>
      <c r="T348" s="14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s="11" customFormat="1" ht="15.75" customHeight="1" x14ac:dyDescent="0.25">
      <c r="A349" s="62" t="s">
        <v>366</v>
      </c>
      <c r="B349" s="65" t="s">
        <v>15</v>
      </c>
      <c r="C349" s="14" t="s">
        <v>657</v>
      </c>
      <c r="M349" s="16"/>
      <c r="N349" s="17"/>
      <c r="O349" s="14"/>
      <c r="P349" s="14"/>
      <c r="Q349" s="14"/>
      <c r="R349" s="14"/>
      <c r="S349" s="14"/>
      <c r="T349" s="14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s="11" customFormat="1" ht="15.75" customHeight="1" x14ac:dyDescent="0.25">
      <c r="A350" s="62" t="s">
        <v>367</v>
      </c>
      <c r="B350" s="65" t="s">
        <v>15</v>
      </c>
      <c r="C350" s="14" t="s">
        <v>657</v>
      </c>
      <c r="M350" s="16"/>
      <c r="N350" s="17"/>
      <c r="O350" s="14"/>
      <c r="P350" s="14"/>
      <c r="Q350" s="14"/>
      <c r="R350" s="14"/>
      <c r="S350" s="14"/>
      <c r="T350" s="14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s="11" customFormat="1" ht="15.75" customHeight="1" x14ac:dyDescent="0.25">
      <c r="A351" s="59" t="s">
        <v>368</v>
      </c>
      <c r="B351" s="66" t="s">
        <v>18</v>
      </c>
      <c r="C351" s="14" t="s">
        <v>657</v>
      </c>
      <c r="M351" s="16"/>
      <c r="N351" s="17"/>
      <c r="O351" s="14"/>
      <c r="P351" s="14"/>
      <c r="Q351" s="14"/>
      <c r="R351" s="14"/>
      <c r="S351" s="14"/>
      <c r="T351" s="14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s="11" customFormat="1" ht="15.75" customHeight="1" x14ac:dyDescent="0.25">
      <c r="A352" s="62" t="s">
        <v>369</v>
      </c>
      <c r="B352" s="65" t="s">
        <v>40</v>
      </c>
      <c r="C352" s="14" t="s">
        <v>657</v>
      </c>
      <c r="M352" s="16"/>
      <c r="N352" s="17"/>
      <c r="O352" s="14"/>
      <c r="P352" s="14"/>
      <c r="Q352" s="14"/>
      <c r="R352" s="14"/>
      <c r="S352" s="14"/>
      <c r="T352" s="14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s="11" customFormat="1" ht="15.75" customHeight="1" x14ac:dyDescent="0.25">
      <c r="A353" s="59" t="s">
        <v>370</v>
      </c>
      <c r="B353" s="66" t="s">
        <v>18</v>
      </c>
      <c r="C353" s="14" t="s">
        <v>657</v>
      </c>
      <c r="M353" s="16"/>
      <c r="N353" s="17"/>
      <c r="O353" s="14"/>
      <c r="P353" s="14"/>
      <c r="Q353" s="14"/>
      <c r="R353" s="14"/>
      <c r="S353" s="14"/>
      <c r="T353" s="14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s="11" customFormat="1" ht="15.75" customHeight="1" x14ac:dyDescent="0.25">
      <c r="A354" s="59" t="s">
        <v>371</v>
      </c>
      <c r="B354" s="66" t="s">
        <v>18</v>
      </c>
      <c r="C354" s="14" t="s">
        <v>657</v>
      </c>
      <c r="M354" s="16"/>
      <c r="N354" s="17"/>
      <c r="O354" s="14"/>
      <c r="P354" s="14"/>
      <c r="Q354" s="14"/>
      <c r="R354" s="14"/>
      <c r="S354" s="14"/>
      <c r="T354" s="14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s="11" customFormat="1" ht="15.75" customHeight="1" x14ac:dyDescent="0.25">
      <c r="A355" s="59" t="s">
        <v>372</v>
      </c>
      <c r="B355" s="66" t="s">
        <v>18</v>
      </c>
      <c r="C355" s="14" t="s">
        <v>657</v>
      </c>
      <c r="M355" s="16"/>
      <c r="N355" s="17"/>
      <c r="O355" s="14"/>
      <c r="P355" s="14"/>
      <c r="Q355" s="14"/>
      <c r="R355" s="14"/>
      <c r="S355" s="14"/>
      <c r="T355" s="14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s="11" customFormat="1" ht="15.75" customHeight="1" x14ac:dyDescent="0.25">
      <c r="A356" s="65" t="s">
        <v>373</v>
      </c>
      <c r="B356" s="65" t="s">
        <v>40</v>
      </c>
      <c r="C356" s="14" t="s">
        <v>31</v>
      </c>
      <c r="M356" s="22"/>
      <c r="N356" s="17"/>
      <c r="O356" s="14"/>
      <c r="P356" s="14"/>
      <c r="Q356" s="14"/>
      <c r="R356" s="14"/>
      <c r="S356" s="14"/>
      <c r="T356" s="14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s="11" customFormat="1" ht="15.75" customHeight="1" x14ac:dyDescent="0.25">
      <c r="A357" s="62" t="s">
        <v>374</v>
      </c>
      <c r="B357" s="65" t="s">
        <v>15</v>
      </c>
      <c r="C357" s="14" t="s">
        <v>657</v>
      </c>
      <c r="M357" s="35"/>
      <c r="N357" s="17"/>
      <c r="O357" s="14"/>
      <c r="P357" s="14"/>
      <c r="Q357" s="14"/>
      <c r="R357" s="14"/>
      <c r="S357" s="14"/>
      <c r="T357" s="14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s="11" customFormat="1" ht="15.75" customHeight="1" x14ac:dyDescent="0.25">
      <c r="A358" s="62" t="s">
        <v>375</v>
      </c>
      <c r="B358" s="65" t="s">
        <v>15</v>
      </c>
      <c r="C358" s="14" t="s">
        <v>657</v>
      </c>
      <c r="M358" s="16"/>
      <c r="N358" s="17"/>
      <c r="O358" s="14"/>
      <c r="P358" s="14"/>
      <c r="Q358" s="14"/>
      <c r="R358" s="14"/>
      <c r="S358" s="14"/>
      <c r="T358" s="14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s="11" customFormat="1" ht="15.75" customHeight="1" x14ac:dyDescent="0.25">
      <c r="A359" s="62" t="s">
        <v>376</v>
      </c>
      <c r="B359" s="65" t="s">
        <v>15</v>
      </c>
      <c r="C359" s="14" t="s">
        <v>657</v>
      </c>
      <c r="M359" s="16"/>
      <c r="N359" s="17"/>
      <c r="O359" s="14"/>
      <c r="P359" s="14"/>
      <c r="Q359" s="14"/>
      <c r="R359" s="14"/>
      <c r="S359" s="14"/>
      <c r="T359" s="14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s="11" customFormat="1" ht="15.75" customHeight="1" x14ac:dyDescent="0.25">
      <c r="A360" s="62" t="s">
        <v>377</v>
      </c>
      <c r="B360" s="65" t="s">
        <v>15</v>
      </c>
      <c r="C360" s="14" t="s">
        <v>657</v>
      </c>
      <c r="M360" s="19"/>
      <c r="N360" s="17"/>
      <c r="O360" s="14"/>
      <c r="P360" s="14"/>
      <c r="Q360" s="14"/>
      <c r="R360" s="14"/>
      <c r="S360" s="14"/>
      <c r="T360" s="14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s="11" customFormat="1" ht="15.75" customHeight="1" x14ac:dyDescent="0.25">
      <c r="A361" s="62" t="s">
        <v>378</v>
      </c>
      <c r="B361" s="65" t="s">
        <v>15</v>
      </c>
      <c r="C361" s="14" t="s">
        <v>657</v>
      </c>
      <c r="M361" s="16"/>
      <c r="N361" s="17"/>
      <c r="O361" s="14"/>
      <c r="P361" s="14"/>
      <c r="Q361" s="14"/>
      <c r="R361" s="14"/>
      <c r="S361" s="14"/>
      <c r="T361" s="14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s="11" customFormat="1" ht="15.75" customHeight="1" x14ac:dyDescent="0.25">
      <c r="A362" s="62" t="s">
        <v>379</v>
      </c>
      <c r="B362" s="65" t="s">
        <v>40</v>
      </c>
      <c r="C362" s="14" t="s">
        <v>657</v>
      </c>
      <c r="M362" s="16"/>
      <c r="N362" s="17"/>
      <c r="O362" s="14"/>
      <c r="P362" s="14"/>
      <c r="Q362" s="14"/>
      <c r="R362" s="14"/>
      <c r="S362" s="14"/>
      <c r="T362" s="14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s="11" customFormat="1" ht="15.75" customHeight="1" x14ac:dyDescent="0.25">
      <c r="A363" s="62" t="s">
        <v>380</v>
      </c>
      <c r="B363" s="65" t="s">
        <v>15</v>
      </c>
      <c r="C363" s="14" t="s">
        <v>657</v>
      </c>
      <c r="M363" s="16"/>
      <c r="N363" s="17"/>
      <c r="O363" s="14"/>
      <c r="P363" s="14"/>
      <c r="Q363" s="14"/>
      <c r="R363" s="14"/>
      <c r="S363" s="14"/>
      <c r="T363" s="14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s="11" customFormat="1" ht="15.75" customHeight="1" x14ac:dyDescent="0.25">
      <c r="A364" s="59" t="s">
        <v>381</v>
      </c>
      <c r="B364" s="66" t="s">
        <v>18</v>
      </c>
      <c r="C364" s="14" t="s">
        <v>657</v>
      </c>
      <c r="M364" s="16"/>
      <c r="N364" s="17"/>
      <c r="O364" s="14"/>
      <c r="P364" s="14"/>
      <c r="Q364" s="14"/>
      <c r="R364" s="14"/>
      <c r="S364" s="14"/>
      <c r="T364" s="14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s="11" customFormat="1" ht="15.75" customHeight="1" x14ac:dyDescent="0.25">
      <c r="A365" s="62" t="s">
        <v>382</v>
      </c>
      <c r="B365" s="65" t="s">
        <v>15</v>
      </c>
      <c r="C365" s="14" t="s">
        <v>657</v>
      </c>
      <c r="M365" s="16"/>
      <c r="N365" s="17"/>
      <c r="O365" s="14"/>
      <c r="P365" s="14"/>
      <c r="Q365" s="14"/>
      <c r="R365" s="14"/>
      <c r="S365" s="14"/>
      <c r="T365" s="14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s="11" customFormat="1" ht="15.75" customHeight="1" x14ac:dyDescent="0.25">
      <c r="A366" s="62" t="s">
        <v>383</v>
      </c>
      <c r="B366" s="65" t="s">
        <v>15</v>
      </c>
      <c r="C366" s="14" t="s">
        <v>657</v>
      </c>
      <c r="M366" s="16"/>
      <c r="N366" s="17"/>
      <c r="O366" s="14"/>
      <c r="P366" s="14"/>
      <c r="Q366" s="14"/>
      <c r="R366" s="14"/>
      <c r="S366" s="14"/>
      <c r="T366" s="14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s="11" customFormat="1" ht="15.75" customHeight="1" x14ac:dyDescent="0.25">
      <c r="A367" s="62" t="s">
        <v>384</v>
      </c>
      <c r="B367" s="65" t="s">
        <v>15</v>
      </c>
      <c r="C367" s="14" t="s">
        <v>31</v>
      </c>
      <c r="M367" s="14"/>
      <c r="N367" s="17"/>
      <c r="O367" s="14"/>
      <c r="P367" s="14"/>
      <c r="Q367" s="14"/>
      <c r="R367" s="14"/>
      <c r="S367" s="14"/>
      <c r="T367" s="14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s="11" customFormat="1" ht="15.75" customHeight="1" x14ac:dyDescent="0.25">
      <c r="A368" s="62" t="s">
        <v>385</v>
      </c>
      <c r="B368" s="65" t="s">
        <v>15</v>
      </c>
      <c r="C368" s="14" t="s">
        <v>657</v>
      </c>
      <c r="M368" s="16"/>
      <c r="N368" s="17"/>
      <c r="O368" s="14"/>
      <c r="P368" s="14"/>
      <c r="Q368" s="14"/>
      <c r="R368" s="14"/>
      <c r="S368" s="14"/>
      <c r="T368" s="14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s="11" customFormat="1" ht="15.75" customHeight="1" x14ac:dyDescent="0.25">
      <c r="A369" s="62" t="s">
        <v>386</v>
      </c>
      <c r="B369" s="65" t="s">
        <v>40</v>
      </c>
      <c r="C369" s="14" t="s">
        <v>31</v>
      </c>
      <c r="M369" s="16"/>
      <c r="N369" s="17"/>
      <c r="O369" s="14"/>
      <c r="P369" s="14"/>
      <c r="Q369" s="14"/>
      <c r="R369" s="14"/>
      <c r="S369" s="14"/>
      <c r="T369" s="14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s="11" customFormat="1" ht="15.75" customHeight="1" x14ac:dyDescent="0.25">
      <c r="A370" s="62" t="s">
        <v>387</v>
      </c>
      <c r="B370" s="65" t="s">
        <v>15</v>
      </c>
      <c r="C370" s="14" t="s">
        <v>657</v>
      </c>
      <c r="M370" s="16"/>
      <c r="N370" s="17"/>
      <c r="O370" s="14"/>
      <c r="P370" s="14"/>
      <c r="Q370" s="14"/>
      <c r="R370" s="14"/>
      <c r="S370" s="14"/>
      <c r="T370" s="14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s="11" customFormat="1" ht="15.75" customHeight="1" x14ac:dyDescent="0.25">
      <c r="A371" s="62" t="s">
        <v>388</v>
      </c>
      <c r="B371" s="65" t="s">
        <v>15</v>
      </c>
      <c r="C371" s="14" t="s">
        <v>657</v>
      </c>
      <c r="M371" s="14"/>
      <c r="N371" s="17"/>
      <c r="O371" s="14"/>
      <c r="P371" s="14"/>
      <c r="Q371" s="14"/>
      <c r="R371" s="14"/>
      <c r="S371" s="14"/>
      <c r="T371" s="14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s="11" customFormat="1" ht="15.75" customHeight="1" x14ac:dyDescent="0.25">
      <c r="A372" s="62" t="s">
        <v>389</v>
      </c>
      <c r="B372" s="65" t="s">
        <v>15</v>
      </c>
      <c r="C372" s="14" t="s">
        <v>657</v>
      </c>
      <c r="M372" s="16"/>
      <c r="N372" s="17"/>
      <c r="O372" s="14"/>
      <c r="P372" s="14"/>
      <c r="Q372" s="14"/>
      <c r="R372" s="14"/>
      <c r="S372" s="14"/>
      <c r="T372" s="14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s="11" customFormat="1" ht="15.75" customHeight="1" x14ac:dyDescent="0.25">
      <c r="A373" s="59" t="s">
        <v>390</v>
      </c>
      <c r="B373" s="66" t="s">
        <v>18</v>
      </c>
      <c r="C373" s="14" t="s">
        <v>31</v>
      </c>
      <c r="M373" s="16"/>
      <c r="N373" s="17"/>
      <c r="O373" s="14"/>
      <c r="P373" s="14"/>
      <c r="Q373" s="14"/>
      <c r="R373" s="14"/>
      <c r="S373" s="14"/>
      <c r="T373" s="14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s="11" customFormat="1" ht="15.75" customHeight="1" x14ac:dyDescent="0.25">
      <c r="A374" s="62" t="s">
        <v>391</v>
      </c>
      <c r="B374" s="65" t="s">
        <v>15</v>
      </c>
      <c r="C374" s="14" t="s">
        <v>657</v>
      </c>
      <c r="M374" s="28"/>
      <c r="N374" s="17"/>
      <c r="O374" s="14"/>
      <c r="P374" s="14"/>
      <c r="Q374" s="14"/>
      <c r="R374" s="14"/>
      <c r="S374" s="14"/>
      <c r="T374" s="14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s="11" customFormat="1" ht="15.75" customHeight="1" x14ac:dyDescent="0.25">
      <c r="A375" s="62" t="s">
        <v>392</v>
      </c>
      <c r="B375" s="65" t="s">
        <v>15</v>
      </c>
      <c r="C375" s="14" t="s">
        <v>657</v>
      </c>
      <c r="M375" s="16"/>
      <c r="N375" s="17"/>
      <c r="O375" s="14"/>
      <c r="P375" s="14"/>
      <c r="Q375" s="14"/>
      <c r="R375" s="14"/>
      <c r="S375" s="14"/>
      <c r="T375" s="14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s="11" customFormat="1" ht="15.75" customHeight="1" x14ac:dyDescent="0.25">
      <c r="A376" s="59" t="s">
        <v>393</v>
      </c>
      <c r="B376" s="66" t="s">
        <v>18</v>
      </c>
      <c r="C376" s="14" t="s">
        <v>657</v>
      </c>
      <c r="M376" s="16"/>
      <c r="N376" s="17"/>
      <c r="O376" s="14"/>
      <c r="P376" s="14"/>
      <c r="Q376" s="14"/>
      <c r="R376" s="14"/>
      <c r="S376" s="14"/>
      <c r="T376" s="14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s="11" customFormat="1" ht="15.75" customHeight="1" x14ac:dyDescent="0.25">
      <c r="A377" s="62" t="s">
        <v>394</v>
      </c>
      <c r="B377" s="65" t="s">
        <v>15</v>
      </c>
      <c r="C377" s="14" t="s">
        <v>657</v>
      </c>
      <c r="M377" s="16"/>
      <c r="N377" s="17"/>
      <c r="O377" s="14"/>
      <c r="P377" s="14"/>
      <c r="Q377" s="14"/>
      <c r="R377" s="14"/>
      <c r="S377" s="14"/>
      <c r="T377" s="14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s="11" customFormat="1" ht="15.75" customHeight="1" x14ac:dyDescent="0.25">
      <c r="A378" s="62" t="s">
        <v>395</v>
      </c>
      <c r="B378" s="65" t="s">
        <v>15</v>
      </c>
      <c r="C378" s="14" t="s">
        <v>657</v>
      </c>
      <c r="M378" s="16"/>
      <c r="N378" s="17"/>
      <c r="O378" s="14"/>
      <c r="P378" s="14"/>
      <c r="Q378" s="14"/>
      <c r="R378" s="14"/>
      <c r="S378" s="14"/>
      <c r="T378" s="14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s="11" customFormat="1" ht="15.75" customHeight="1" x14ac:dyDescent="0.25">
      <c r="A379" s="62" t="s">
        <v>396</v>
      </c>
      <c r="B379" s="65" t="s">
        <v>40</v>
      </c>
      <c r="C379" s="14" t="s">
        <v>657</v>
      </c>
      <c r="M379" s="16"/>
      <c r="N379" s="17"/>
      <c r="O379" s="14"/>
      <c r="P379" s="14"/>
      <c r="Q379" s="14"/>
      <c r="R379" s="14"/>
      <c r="S379" s="14"/>
      <c r="T379" s="14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s="11" customFormat="1" ht="15.75" customHeight="1" x14ac:dyDescent="0.25">
      <c r="A380" s="62" t="s">
        <v>397</v>
      </c>
      <c r="B380" s="65" t="s">
        <v>15</v>
      </c>
      <c r="C380" s="14" t="s">
        <v>31</v>
      </c>
      <c r="M380" s="16"/>
      <c r="N380" s="17"/>
      <c r="O380" s="14"/>
      <c r="P380" s="14"/>
      <c r="Q380" s="14"/>
      <c r="R380" s="14"/>
      <c r="S380" s="14"/>
      <c r="T380" s="14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s="11" customFormat="1" ht="15.75" customHeight="1" x14ac:dyDescent="0.25">
      <c r="A381" s="62" t="s">
        <v>398</v>
      </c>
      <c r="B381" s="65" t="s">
        <v>15</v>
      </c>
      <c r="C381" s="14" t="s">
        <v>657</v>
      </c>
      <c r="M381" s="16"/>
      <c r="N381" s="17"/>
      <c r="O381" s="14"/>
      <c r="P381" s="14"/>
      <c r="Q381" s="14"/>
      <c r="R381" s="14"/>
      <c r="S381" s="14"/>
      <c r="T381" s="14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s="11" customFormat="1" ht="15.75" customHeight="1" x14ac:dyDescent="0.25">
      <c r="A382" s="62" t="s">
        <v>399</v>
      </c>
      <c r="B382" s="65" t="s">
        <v>15</v>
      </c>
      <c r="C382" s="14" t="s">
        <v>657</v>
      </c>
      <c r="M382" s="16"/>
      <c r="N382" s="17"/>
      <c r="O382" s="14"/>
      <c r="P382" s="14"/>
      <c r="Q382" s="14"/>
      <c r="R382" s="14"/>
      <c r="S382" s="14"/>
      <c r="T382" s="14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s="11" customFormat="1" ht="15.75" customHeight="1" x14ac:dyDescent="0.25">
      <c r="A383" s="62" t="s">
        <v>400</v>
      </c>
      <c r="B383" s="65" t="s">
        <v>15</v>
      </c>
      <c r="C383" s="14" t="s">
        <v>657</v>
      </c>
      <c r="M383" s="16"/>
      <c r="N383" s="17"/>
      <c r="O383" s="14"/>
      <c r="P383" s="14"/>
      <c r="Q383" s="14"/>
      <c r="R383" s="14"/>
      <c r="S383" s="14"/>
      <c r="T383" s="14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s="11" customFormat="1" ht="15.75" customHeight="1" x14ac:dyDescent="0.25">
      <c r="A384" s="62" t="s">
        <v>401</v>
      </c>
      <c r="B384" s="65" t="s">
        <v>15</v>
      </c>
      <c r="C384" s="14" t="s">
        <v>657</v>
      </c>
      <c r="M384" s="16"/>
      <c r="N384" s="17"/>
      <c r="O384" s="14"/>
      <c r="P384" s="14"/>
      <c r="Q384" s="14"/>
      <c r="R384" s="14"/>
      <c r="S384" s="14"/>
      <c r="T384" s="14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s="11" customFormat="1" ht="15.75" customHeight="1" x14ac:dyDescent="0.25">
      <c r="A385" s="62" t="s">
        <v>402</v>
      </c>
      <c r="B385" s="65" t="s">
        <v>15</v>
      </c>
      <c r="C385" s="14" t="s">
        <v>657</v>
      </c>
      <c r="M385" s="16"/>
      <c r="N385" s="17"/>
      <c r="O385" s="14"/>
      <c r="P385" s="14"/>
      <c r="Q385" s="14"/>
      <c r="R385" s="14"/>
      <c r="S385" s="14"/>
      <c r="T385" s="14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s="11" customFormat="1" ht="15.75" customHeight="1" x14ac:dyDescent="0.25">
      <c r="A386" s="62" t="s">
        <v>403</v>
      </c>
      <c r="B386" s="65" t="s">
        <v>40</v>
      </c>
      <c r="C386" s="14" t="s">
        <v>657</v>
      </c>
      <c r="M386" s="16"/>
      <c r="N386" s="17"/>
      <c r="O386" s="14"/>
      <c r="P386" s="14"/>
      <c r="Q386" s="14"/>
      <c r="R386" s="14"/>
      <c r="S386" s="14"/>
      <c r="T386" s="14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s="11" customFormat="1" ht="15.75" customHeight="1" x14ac:dyDescent="0.25">
      <c r="A387" s="59" t="s">
        <v>404</v>
      </c>
      <c r="B387" s="66" t="s">
        <v>55</v>
      </c>
      <c r="C387" s="14" t="s">
        <v>31</v>
      </c>
      <c r="M387" s="16"/>
      <c r="N387" s="17"/>
      <c r="O387" s="14"/>
      <c r="P387" s="14"/>
      <c r="Q387" s="14"/>
      <c r="R387" s="14"/>
      <c r="S387" s="14"/>
      <c r="T387" s="14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s="11" customFormat="1" ht="15.75" customHeight="1" x14ac:dyDescent="0.25">
      <c r="A388" s="62" t="s">
        <v>405</v>
      </c>
      <c r="B388" s="65" t="s">
        <v>15</v>
      </c>
      <c r="C388" s="14" t="s">
        <v>657</v>
      </c>
      <c r="M388" s="16"/>
      <c r="N388" s="17"/>
      <c r="O388" s="14"/>
      <c r="P388" s="14"/>
      <c r="Q388" s="14"/>
      <c r="R388" s="14"/>
      <c r="S388" s="14"/>
      <c r="T388" s="14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s="11" customFormat="1" ht="15.75" customHeight="1" x14ac:dyDescent="0.25">
      <c r="A389" s="62" t="s">
        <v>406</v>
      </c>
      <c r="B389" s="65" t="s">
        <v>15</v>
      </c>
      <c r="C389" s="14" t="s">
        <v>657</v>
      </c>
      <c r="M389" s="16"/>
      <c r="N389" s="17"/>
      <c r="O389" s="14"/>
      <c r="P389" s="14"/>
      <c r="Q389" s="14"/>
      <c r="R389" s="14"/>
      <c r="S389" s="14"/>
      <c r="T389" s="14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s="11" customFormat="1" ht="15.75" customHeight="1" x14ac:dyDescent="0.25">
      <c r="A390" s="62" t="s">
        <v>407</v>
      </c>
      <c r="B390" s="65" t="s">
        <v>15</v>
      </c>
      <c r="C390" s="14" t="s">
        <v>657</v>
      </c>
      <c r="M390" s="16"/>
      <c r="N390" s="17"/>
      <c r="O390" s="14"/>
      <c r="P390" s="14"/>
      <c r="Q390" s="14"/>
      <c r="R390" s="14"/>
      <c r="S390" s="14"/>
      <c r="T390" s="14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s="11" customFormat="1" ht="15.75" customHeight="1" x14ac:dyDescent="0.25">
      <c r="A391" s="59" t="s">
        <v>408</v>
      </c>
      <c r="B391" s="66" t="s">
        <v>18</v>
      </c>
      <c r="C391" s="14" t="s">
        <v>657</v>
      </c>
      <c r="M391" s="16"/>
      <c r="N391" s="17"/>
      <c r="O391" s="14"/>
      <c r="P391" s="14"/>
      <c r="Q391" s="14"/>
      <c r="R391" s="14"/>
      <c r="S391" s="14"/>
      <c r="T391" s="14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s="11" customFormat="1" ht="15.75" customHeight="1" x14ac:dyDescent="0.25">
      <c r="A392" s="59" t="s">
        <v>409</v>
      </c>
      <c r="B392" s="66" t="s">
        <v>18</v>
      </c>
      <c r="C392" s="14" t="s">
        <v>657</v>
      </c>
      <c r="M392" s="16"/>
      <c r="N392" s="17"/>
      <c r="O392" s="14"/>
      <c r="P392" s="14"/>
      <c r="Q392" s="14"/>
      <c r="R392" s="14"/>
      <c r="S392" s="14"/>
      <c r="T392" s="14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s="11" customFormat="1" ht="15.75" customHeight="1" x14ac:dyDescent="0.25">
      <c r="A393" s="62" t="s">
        <v>410</v>
      </c>
      <c r="B393" s="65" t="s">
        <v>15</v>
      </c>
      <c r="C393" s="14" t="s">
        <v>657</v>
      </c>
      <c r="M393" s="14"/>
      <c r="N393" s="17"/>
      <c r="O393" s="14"/>
      <c r="P393" s="14"/>
      <c r="Q393" s="14"/>
      <c r="R393" s="14"/>
      <c r="S393" s="14"/>
      <c r="T393" s="14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s="11" customFormat="1" ht="15.75" customHeight="1" x14ac:dyDescent="0.25">
      <c r="A394" s="62" t="s">
        <v>411</v>
      </c>
      <c r="B394" s="65" t="s">
        <v>15</v>
      </c>
      <c r="C394" s="14" t="s">
        <v>657</v>
      </c>
      <c r="M394" s="16"/>
      <c r="N394" s="17"/>
      <c r="O394" s="14"/>
      <c r="P394" s="14"/>
      <c r="Q394" s="14"/>
      <c r="R394" s="14"/>
      <c r="S394" s="14"/>
      <c r="T394" s="14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s="11" customFormat="1" ht="15.75" customHeight="1" x14ac:dyDescent="0.25">
      <c r="A395" s="59" t="s">
        <v>412</v>
      </c>
      <c r="B395" s="66" t="s">
        <v>18</v>
      </c>
      <c r="C395" s="14" t="s">
        <v>657</v>
      </c>
      <c r="M395" s="16"/>
      <c r="N395" s="17"/>
      <c r="O395" s="14"/>
      <c r="P395" s="14"/>
      <c r="Q395" s="14"/>
      <c r="R395" s="14"/>
      <c r="S395" s="14"/>
      <c r="T395" s="14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s="11" customFormat="1" ht="15.75" customHeight="1" x14ac:dyDescent="0.25">
      <c r="A396" s="59" t="s">
        <v>413</v>
      </c>
      <c r="B396" s="66" t="s">
        <v>18</v>
      </c>
      <c r="C396" s="14" t="s">
        <v>657</v>
      </c>
      <c r="M396" s="16"/>
      <c r="N396" s="17"/>
      <c r="O396" s="14"/>
      <c r="P396" s="14"/>
      <c r="Q396" s="14"/>
      <c r="R396" s="14"/>
      <c r="S396" s="14"/>
      <c r="T396" s="14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s="11" customFormat="1" ht="15.75" customHeight="1" x14ac:dyDescent="0.25">
      <c r="A397" s="62" t="s">
        <v>414</v>
      </c>
      <c r="B397" s="65" t="s">
        <v>40</v>
      </c>
      <c r="C397" s="14" t="s">
        <v>657</v>
      </c>
      <c r="M397" s="16"/>
      <c r="N397" s="17"/>
      <c r="O397" s="14"/>
      <c r="P397" s="14"/>
      <c r="Q397" s="14"/>
      <c r="R397" s="14"/>
      <c r="S397" s="14"/>
      <c r="T397" s="14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s="11" customFormat="1" ht="15.75" customHeight="1" x14ac:dyDescent="0.25">
      <c r="A398" s="59" t="s">
        <v>415</v>
      </c>
      <c r="B398" s="66" t="s">
        <v>18</v>
      </c>
      <c r="C398" s="14" t="s">
        <v>657</v>
      </c>
      <c r="M398" s="16"/>
      <c r="N398" s="17"/>
      <c r="O398" s="14"/>
      <c r="P398" s="14"/>
      <c r="Q398" s="14"/>
      <c r="R398" s="14"/>
      <c r="S398" s="14"/>
      <c r="T398" s="14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s="11" customFormat="1" ht="15.75" customHeight="1" x14ac:dyDescent="0.25">
      <c r="A399" s="59" t="s">
        <v>416</v>
      </c>
      <c r="B399" s="66" t="s">
        <v>18</v>
      </c>
      <c r="C399" s="14" t="s">
        <v>657</v>
      </c>
      <c r="M399" s="16"/>
      <c r="N399" s="17"/>
      <c r="O399" s="14"/>
      <c r="P399" s="14"/>
      <c r="Q399" s="14"/>
      <c r="R399" s="14"/>
      <c r="S399" s="14"/>
      <c r="T399" s="14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s="11" customFormat="1" ht="15.75" customHeight="1" x14ac:dyDescent="0.25">
      <c r="A400" s="62" t="s">
        <v>417</v>
      </c>
      <c r="B400" s="65" t="s">
        <v>15</v>
      </c>
      <c r="C400" s="14" t="s">
        <v>657</v>
      </c>
      <c r="M400" s="16"/>
      <c r="N400" s="17"/>
      <c r="O400" s="14"/>
      <c r="P400" s="14"/>
      <c r="Q400" s="14"/>
      <c r="R400" s="14"/>
      <c r="S400" s="14"/>
      <c r="T400" s="14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s="11" customFormat="1" ht="15.75" customHeight="1" x14ac:dyDescent="0.25">
      <c r="A401" s="59" t="s">
        <v>418</v>
      </c>
      <c r="B401" s="66" t="s">
        <v>18</v>
      </c>
      <c r="C401" s="14" t="s">
        <v>657</v>
      </c>
      <c r="M401" s="16"/>
      <c r="N401" s="17"/>
      <c r="O401" s="14"/>
      <c r="P401" s="14"/>
      <c r="Q401" s="14"/>
      <c r="R401" s="14"/>
      <c r="S401" s="14"/>
      <c r="T401" s="14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s="11" customFormat="1" ht="15.75" customHeight="1" x14ac:dyDescent="0.25">
      <c r="A402" s="62" t="s">
        <v>419</v>
      </c>
      <c r="B402" s="65" t="s">
        <v>15</v>
      </c>
      <c r="C402" s="14" t="s">
        <v>657</v>
      </c>
      <c r="M402" s="16"/>
      <c r="N402" s="17"/>
      <c r="O402" s="14"/>
      <c r="P402" s="14"/>
      <c r="Q402" s="14"/>
      <c r="R402" s="14"/>
      <c r="S402" s="14"/>
      <c r="T402" s="14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s="11" customFormat="1" ht="15.75" customHeight="1" x14ac:dyDescent="0.25">
      <c r="A403" s="62" t="s">
        <v>420</v>
      </c>
      <c r="B403" s="65" t="s">
        <v>15</v>
      </c>
      <c r="C403" s="14" t="s">
        <v>657</v>
      </c>
      <c r="M403" s="16"/>
      <c r="N403" s="17"/>
      <c r="O403" s="14"/>
      <c r="P403" s="14"/>
      <c r="Q403" s="14"/>
      <c r="R403" s="14"/>
      <c r="S403" s="14"/>
      <c r="T403" s="14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s="11" customFormat="1" ht="15.75" customHeight="1" x14ac:dyDescent="0.25">
      <c r="A404" s="59" t="s">
        <v>421</v>
      </c>
      <c r="B404" s="66" t="s">
        <v>18</v>
      </c>
      <c r="C404" s="14" t="s">
        <v>657</v>
      </c>
      <c r="M404" s="16"/>
      <c r="N404" s="17"/>
      <c r="O404" s="14"/>
      <c r="P404" s="14"/>
      <c r="Q404" s="14"/>
      <c r="R404" s="14"/>
      <c r="S404" s="14"/>
      <c r="T404" s="14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s="11" customFormat="1" ht="15.75" customHeight="1" x14ac:dyDescent="0.25">
      <c r="A405" s="59" t="s">
        <v>422</v>
      </c>
      <c r="B405" s="66" t="s">
        <v>18</v>
      </c>
      <c r="C405" s="14" t="s">
        <v>657</v>
      </c>
      <c r="M405" s="16"/>
      <c r="N405" s="17"/>
      <c r="O405" s="14"/>
      <c r="P405" s="14"/>
      <c r="Q405" s="14"/>
      <c r="R405" s="14"/>
      <c r="S405" s="14"/>
      <c r="T405" s="14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s="11" customFormat="1" ht="15.75" customHeight="1" x14ac:dyDescent="0.25">
      <c r="A406" s="59" t="s">
        <v>423</v>
      </c>
      <c r="B406" s="66" t="s">
        <v>18</v>
      </c>
      <c r="C406" s="14" t="s">
        <v>657</v>
      </c>
      <c r="M406" s="16"/>
      <c r="N406" s="17"/>
      <c r="O406" s="14"/>
      <c r="P406" s="14"/>
      <c r="Q406" s="14"/>
      <c r="R406" s="14"/>
      <c r="S406" s="14"/>
      <c r="T406" s="14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s="11" customFormat="1" ht="15.75" customHeight="1" x14ac:dyDescent="0.25">
      <c r="A407" s="62" t="s">
        <v>424</v>
      </c>
      <c r="B407" s="65" t="s">
        <v>15</v>
      </c>
      <c r="C407" s="14" t="s">
        <v>657</v>
      </c>
      <c r="M407" s="16"/>
      <c r="N407" s="17"/>
      <c r="O407" s="14"/>
      <c r="P407" s="14"/>
      <c r="Q407" s="14"/>
      <c r="R407" s="14"/>
      <c r="S407" s="14"/>
      <c r="T407" s="14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s="11" customFormat="1" ht="15.75" customHeight="1" x14ac:dyDescent="0.25">
      <c r="A408" s="59" t="s">
        <v>425</v>
      </c>
      <c r="B408" s="66" t="s">
        <v>18</v>
      </c>
      <c r="C408" s="14" t="s">
        <v>657</v>
      </c>
      <c r="M408" s="16"/>
      <c r="N408" s="17"/>
      <c r="O408" s="14"/>
      <c r="P408" s="14"/>
      <c r="Q408" s="14"/>
      <c r="R408" s="14"/>
      <c r="S408" s="14"/>
      <c r="T408" s="14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s="11" customFormat="1" ht="15.75" customHeight="1" x14ac:dyDescent="0.25">
      <c r="A409" s="62" t="s">
        <v>426</v>
      </c>
      <c r="B409" s="65" t="s">
        <v>40</v>
      </c>
      <c r="C409" s="14" t="s">
        <v>31</v>
      </c>
      <c r="M409" s="14"/>
      <c r="N409" s="17"/>
      <c r="O409" s="14"/>
      <c r="P409" s="14"/>
      <c r="Q409" s="14"/>
      <c r="R409" s="14"/>
      <c r="S409" s="14"/>
      <c r="T409" s="14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s="11" customFormat="1" ht="15.75" customHeight="1" x14ac:dyDescent="0.25">
      <c r="A410" s="62" t="s">
        <v>427</v>
      </c>
      <c r="B410" s="65" t="s">
        <v>40</v>
      </c>
      <c r="C410" s="14" t="s">
        <v>31</v>
      </c>
      <c r="M410" s="16"/>
      <c r="N410" s="17"/>
      <c r="O410" s="14"/>
      <c r="P410" s="14"/>
      <c r="Q410" s="14"/>
      <c r="R410" s="14"/>
      <c r="S410" s="14"/>
      <c r="T410" s="14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s="11" customFormat="1" ht="15.75" customHeight="1" x14ac:dyDescent="0.25">
      <c r="A411" s="62" t="s">
        <v>428</v>
      </c>
      <c r="B411" s="65" t="s">
        <v>40</v>
      </c>
      <c r="C411" s="14" t="s">
        <v>657</v>
      </c>
      <c r="M411" s="14"/>
      <c r="N411" s="17"/>
      <c r="O411" s="14"/>
      <c r="P411" s="14"/>
      <c r="Q411" s="14"/>
      <c r="R411" s="14"/>
      <c r="S411" s="14"/>
      <c r="T411" s="14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s="11" customFormat="1" ht="15.75" customHeight="1" x14ac:dyDescent="0.25">
      <c r="A412" s="62" t="s">
        <v>429</v>
      </c>
      <c r="B412" s="65" t="s">
        <v>15</v>
      </c>
      <c r="C412" s="14" t="s">
        <v>657</v>
      </c>
      <c r="M412" s="35"/>
      <c r="N412" s="17"/>
      <c r="O412" s="14"/>
      <c r="P412" s="14"/>
      <c r="Q412" s="14"/>
      <c r="R412" s="14"/>
      <c r="S412" s="14"/>
      <c r="T412" s="14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s="11" customFormat="1" ht="15.75" customHeight="1" x14ac:dyDescent="0.25">
      <c r="A413" s="59" t="s">
        <v>430</v>
      </c>
      <c r="B413" s="66" t="s">
        <v>18</v>
      </c>
      <c r="C413" s="14" t="s">
        <v>657</v>
      </c>
      <c r="M413" s="16"/>
      <c r="N413" s="17"/>
      <c r="O413" s="14"/>
      <c r="P413" s="14"/>
      <c r="Q413" s="14"/>
      <c r="R413" s="14"/>
      <c r="S413" s="14"/>
      <c r="T413" s="14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s="11" customFormat="1" ht="15.75" customHeight="1" x14ac:dyDescent="0.25">
      <c r="A414" s="59" t="s">
        <v>431</v>
      </c>
      <c r="B414" s="66" t="s">
        <v>18</v>
      </c>
      <c r="C414" s="14" t="s">
        <v>657</v>
      </c>
      <c r="M414" s="16"/>
      <c r="N414" s="17"/>
      <c r="O414" s="14"/>
      <c r="P414" s="14"/>
      <c r="Q414" s="14"/>
      <c r="R414" s="14"/>
      <c r="S414" s="14"/>
      <c r="T414" s="14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s="11" customFormat="1" ht="15.75" customHeight="1" x14ac:dyDescent="0.25">
      <c r="A415" s="59" t="s">
        <v>432</v>
      </c>
      <c r="B415" s="66" t="s">
        <v>18</v>
      </c>
      <c r="C415" s="14" t="s">
        <v>657</v>
      </c>
      <c r="M415" s="16"/>
      <c r="N415" s="17"/>
      <c r="O415" s="14"/>
      <c r="P415" s="14"/>
      <c r="Q415" s="14"/>
      <c r="R415" s="14"/>
      <c r="S415" s="14"/>
      <c r="T415" s="14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s="11" customFormat="1" ht="15.75" customHeight="1" x14ac:dyDescent="0.25">
      <c r="A416" s="62" t="s">
        <v>433</v>
      </c>
      <c r="B416" s="65" t="s">
        <v>15</v>
      </c>
      <c r="C416" s="14" t="s">
        <v>657</v>
      </c>
      <c r="M416" s="14"/>
      <c r="N416" s="17"/>
      <c r="O416" s="14"/>
      <c r="P416" s="14"/>
      <c r="Q416" s="14"/>
      <c r="R416" s="14"/>
      <c r="S416" s="14"/>
      <c r="T416" s="14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s="11" customFormat="1" ht="15.75" customHeight="1" x14ac:dyDescent="0.25">
      <c r="A417" s="62" t="s">
        <v>434</v>
      </c>
      <c r="B417" s="65" t="s">
        <v>15</v>
      </c>
      <c r="C417" s="14" t="s">
        <v>657</v>
      </c>
      <c r="M417" s="19"/>
      <c r="N417" s="17"/>
      <c r="O417" s="14"/>
      <c r="P417" s="14"/>
      <c r="Q417" s="14"/>
      <c r="R417" s="14"/>
      <c r="S417" s="14"/>
      <c r="T417" s="14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s="11" customFormat="1" ht="15.75" customHeight="1" x14ac:dyDescent="0.25">
      <c r="A418" s="62" t="s">
        <v>435</v>
      </c>
      <c r="B418" s="65" t="s">
        <v>15</v>
      </c>
      <c r="C418" s="14" t="s">
        <v>657</v>
      </c>
      <c r="M418" s="31"/>
      <c r="N418" s="17"/>
      <c r="O418" s="14"/>
      <c r="P418" s="14"/>
      <c r="Q418" s="14"/>
      <c r="R418" s="14"/>
      <c r="S418" s="14"/>
      <c r="T418" s="14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s="11" customFormat="1" ht="15.75" customHeight="1" x14ac:dyDescent="0.25">
      <c r="A419" s="62" t="s">
        <v>436</v>
      </c>
      <c r="B419" s="65" t="s">
        <v>15</v>
      </c>
      <c r="C419" s="14" t="s">
        <v>657</v>
      </c>
      <c r="D419" s="70"/>
      <c r="E419" s="70"/>
      <c r="F419" s="70"/>
      <c r="G419" s="70"/>
      <c r="H419" s="70"/>
      <c r="I419" s="70"/>
      <c r="J419" s="70"/>
      <c r="K419" s="70"/>
      <c r="L419" s="70"/>
      <c r="M419" s="22"/>
      <c r="N419" s="17"/>
      <c r="O419" s="14"/>
      <c r="P419" s="14"/>
      <c r="Q419" s="14"/>
      <c r="R419" s="14"/>
      <c r="S419" s="14"/>
      <c r="T419" s="14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s="11" customFormat="1" ht="15.75" customHeight="1" x14ac:dyDescent="0.25">
      <c r="A420" s="59" t="s">
        <v>437</v>
      </c>
      <c r="B420" s="66" t="s">
        <v>18</v>
      </c>
      <c r="C420" s="14" t="s">
        <v>657</v>
      </c>
      <c r="M420" s="16"/>
      <c r="N420" s="17"/>
      <c r="O420" s="14"/>
      <c r="P420" s="14"/>
      <c r="Q420" s="14"/>
      <c r="R420" s="14"/>
      <c r="S420" s="14"/>
      <c r="T420" s="14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s="11" customFormat="1" ht="15.75" customHeight="1" x14ac:dyDescent="0.25">
      <c r="A421" s="59" t="s">
        <v>438</v>
      </c>
      <c r="B421" s="66" t="s">
        <v>18</v>
      </c>
      <c r="C421" s="14" t="s">
        <v>657</v>
      </c>
      <c r="M421" s="16"/>
      <c r="N421" s="17"/>
      <c r="O421" s="14"/>
      <c r="P421" s="14"/>
      <c r="Q421" s="14"/>
      <c r="R421" s="14"/>
      <c r="S421" s="14"/>
      <c r="T421" s="14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s="11" customFormat="1" ht="15.75" customHeight="1" x14ac:dyDescent="0.25">
      <c r="A422" s="59" t="s">
        <v>439</v>
      </c>
      <c r="B422" s="66" t="s">
        <v>18</v>
      </c>
      <c r="C422" s="14" t="s">
        <v>657</v>
      </c>
      <c r="M422" s="16"/>
      <c r="N422" s="17"/>
      <c r="O422" s="14"/>
      <c r="P422" s="14"/>
      <c r="Q422" s="14"/>
      <c r="R422" s="14"/>
      <c r="S422" s="14"/>
      <c r="T422" s="14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s="11" customFormat="1" ht="15.75" customHeight="1" x14ac:dyDescent="0.25">
      <c r="A423" s="59" t="s">
        <v>440</v>
      </c>
      <c r="B423" s="66" t="s">
        <v>18</v>
      </c>
      <c r="C423" s="14" t="s">
        <v>657</v>
      </c>
      <c r="M423" s="16"/>
      <c r="N423" s="17"/>
      <c r="O423" s="14"/>
      <c r="P423" s="14"/>
      <c r="Q423" s="14"/>
      <c r="R423" s="14"/>
      <c r="S423" s="14"/>
      <c r="T423" s="14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s="11" customFormat="1" ht="15.75" customHeight="1" x14ac:dyDescent="0.25">
      <c r="A424" s="62" t="s">
        <v>441</v>
      </c>
      <c r="B424" s="65" t="s">
        <v>15</v>
      </c>
      <c r="C424" s="14" t="s">
        <v>657</v>
      </c>
      <c r="M424" s="19"/>
      <c r="N424" s="17"/>
      <c r="O424" s="14"/>
      <c r="P424" s="14"/>
      <c r="Q424" s="14"/>
      <c r="R424" s="14"/>
      <c r="S424" s="14"/>
      <c r="T424" s="14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s="11" customFormat="1" ht="15.75" customHeight="1" x14ac:dyDescent="0.25">
      <c r="A425" s="62" t="s">
        <v>442</v>
      </c>
      <c r="B425" s="65" t="s">
        <v>15</v>
      </c>
      <c r="C425" s="14" t="s">
        <v>657</v>
      </c>
      <c r="M425" s="16"/>
      <c r="N425" s="17"/>
      <c r="O425" s="14"/>
      <c r="P425" s="14"/>
      <c r="Q425" s="14"/>
      <c r="R425" s="14"/>
      <c r="S425" s="14"/>
      <c r="T425" s="14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s="11" customFormat="1" ht="15.75" customHeight="1" x14ac:dyDescent="0.25">
      <c r="A426" s="62" t="s">
        <v>443</v>
      </c>
      <c r="B426" s="65" t="s">
        <v>15</v>
      </c>
      <c r="C426" s="14" t="s">
        <v>657</v>
      </c>
      <c r="M426" s="16"/>
      <c r="N426" s="17"/>
      <c r="O426" s="14"/>
      <c r="P426" s="14"/>
      <c r="Q426" s="14"/>
      <c r="R426" s="14"/>
      <c r="S426" s="14"/>
      <c r="T426" s="14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s="11" customFormat="1" ht="15.75" customHeight="1" x14ac:dyDescent="0.25">
      <c r="A427" s="62" t="s">
        <v>444</v>
      </c>
      <c r="B427" s="65" t="s">
        <v>40</v>
      </c>
      <c r="C427" s="14" t="s">
        <v>657</v>
      </c>
      <c r="M427" s="22"/>
      <c r="N427" s="17"/>
      <c r="O427" s="14"/>
      <c r="P427" s="14"/>
      <c r="Q427" s="14"/>
      <c r="R427" s="14"/>
      <c r="S427" s="14"/>
      <c r="T427" s="14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s="11" customFormat="1" ht="15.75" customHeight="1" x14ac:dyDescent="0.25">
      <c r="A428" s="59" t="s">
        <v>445</v>
      </c>
      <c r="B428" s="66" t="s">
        <v>18</v>
      </c>
      <c r="C428" s="14" t="s">
        <v>657</v>
      </c>
      <c r="M428" s="16"/>
      <c r="N428" s="17"/>
      <c r="O428" s="14"/>
      <c r="P428" s="14"/>
      <c r="Q428" s="14"/>
      <c r="R428" s="14"/>
      <c r="S428" s="14"/>
      <c r="T428" s="14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s="11" customFormat="1" ht="15.75" customHeight="1" x14ac:dyDescent="0.25">
      <c r="A429" s="62" t="s">
        <v>446</v>
      </c>
      <c r="B429" s="65" t="s">
        <v>15</v>
      </c>
      <c r="C429" s="14" t="s">
        <v>657</v>
      </c>
      <c r="M429" s="16"/>
      <c r="N429" s="17"/>
      <c r="O429" s="14"/>
      <c r="P429" s="14"/>
      <c r="Q429" s="14"/>
      <c r="R429" s="14"/>
      <c r="S429" s="14"/>
      <c r="T429" s="14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s="11" customFormat="1" ht="15.75" customHeight="1" x14ac:dyDescent="0.25">
      <c r="A430" s="59" t="s">
        <v>447</v>
      </c>
      <c r="B430" s="66" t="s">
        <v>18</v>
      </c>
      <c r="C430" s="14" t="s">
        <v>657</v>
      </c>
      <c r="M430" s="16"/>
      <c r="N430" s="17"/>
      <c r="O430" s="14"/>
      <c r="P430" s="14"/>
      <c r="Q430" s="14"/>
      <c r="R430" s="14"/>
      <c r="S430" s="14"/>
      <c r="T430" s="14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s="11" customFormat="1" ht="15.75" customHeight="1" x14ac:dyDescent="0.25">
      <c r="A431" s="62" t="s">
        <v>448</v>
      </c>
      <c r="B431" s="65" t="s">
        <v>15</v>
      </c>
      <c r="C431" s="14" t="s">
        <v>657</v>
      </c>
      <c r="M431" s="16"/>
      <c r="N431" s="17"/>
      <c r="O431" s="14"/>
      <c r="P431" s="14"/>
      <c r="Q431" s="14"/>
      <c r="R431" s="14"/>
      <c r="S431" s="14"/>
      <c r="T431" s="14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s="11" customFormat="1" ht="15.75" customHeight="1" x14ac:dyDescent="0.25">
      <c r="A432" s="59" t="s">
        <v>449</v>
      </c>
      <c r="B432" s="66" t="s">
        <v>18</v>
      </c>
      <c r="C432" s="14" t="s">
        <v>657</v>
      </c>
      <c r="M432" s="16"/>
      <c r="N432" s="17"/>
      <c r="O432" s="14"/>
      <c r="P432" s="14"/>
      <c r="Q432" s="14"/>
      <c r="R432" s="14"/>
      <c r="S432" s="14"/>
      <c r="T432" s="14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s="11" customFormat="1" ht="15.75" customHeight="1" x14ac:dyDescent="0.25">
      <c r="A433" s="59" t="s">
        <v>450</v>
      </c>
      <c r="B433" s="66" t="s">
        <v>55</v>
      </c>
      <c r="C433" s="66" t="s">
        <v>657</v>
      </c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7"/>
      <c r="O433" s="14"/>
      <c r="P433" s="14"/>
      <c r="Q433" s="14"/>
      <c r="R433" s="14"/>
      <c r="S433" s="14"/>
      <c r="T433" s="14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s="11" customFormat="1" ht="15.75" customHeight="1" x14ac:dyDescent="0.25">
      <c r="A434" s="62" t="s">
        <v>451</v>
      </c>
      <c r="B434" s="65" t="s">
        <v>15</v>
      </c>
      <c r="C434" s="14" t="s">
        <v>657</v>
      </c>
      <c r="M434" s="14"/>
      <c r="N434" s="17"/>
      <c r="O434" s="14"/>
      <c r="P434" s="14"/>
      <c r="Q434" s="14"/>
      <c r="R434" s="14"/>
      <c r="S434" s="14"/>
      <c r="T434" s="14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s="11" customFormat="1" ht="15.75" customHeight="1" x14ac:dyDescent="0.25">
      <c r="A435" s="59" t="s">
        <v>452</v>
      </c>
      <c r="B435" s="66" t="s">
        <v>18</v>
      </c>
      <c r="C435" s="14" t="s">
        <v>657</v>
      </c>
      <c r="M435" s="16"/>
      <c r="N435" s="17"/>
      <c r="O435" s="14"/>
      <c r="P435" s="14"/>
      <c r="Q435" s="14"/>
      <c r="R435" s="14"/>
      <c r="S435" s="14"/>
      <c r="T435" s="14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s="11" customFormat="1" ht="15.75" customHeight="1" x14ac:dyDescent="0.25">
      <c r="A436" s="62" t="s">
        <v>453</v>
      </c>
      <c r="B436" s="65" t="s">
        <v>15</v>
      </c>
      <c r="C436" s="66" t="s">
        <v>657</v>
      </c>
      <c r="M436" s="16"/>
      <c r="N436" s="17"/>
      <c r="O436" s="14"/>
      <c r="P436" s="14"/>
      <c r="Q436" s="14"/>
      <c r="R436" s="14"/>
      <c r="S436" s="14"/>
      <c r="T436" s="14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s="11" customFormat="1" ht="15.75" customHeight="1" x14ac:dyDescent="0.25">
      <c r="A437" s="59" t="s">
        <v>454</v>
      </c>
      <c r="B437" s="66" t="s">
        <v>18</v>
      </c>
      <c r="C437" s="14" t="s">
        <v>657</v>
      </c>
      <c r="M437" s="16"/>
      <c r="N437" s="17"/>
      <c r="O437" s="14"/>
      <c r="P437" s="14"/>
      <c r="Q437" s="14"/>
      <c r="R437" s="14"/>
      <c r="S437" s="14"/>
      <c r="T437" s="14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s="11" customFormat="1" ht="15.75" customHeight="1" x14ac:dyDescent="0.25">
      <c r="A438" s="62" t="s">
        <v>455</v>
      </c>
      <c r="B438" s="65" t="s">
        <v>15</v>
      </c>
      <c r="C438" s="14" t="s">
        <v>657</v>
      </c>
      <c r="M438" s="16"/>
      <c r="N438" s="17"/>
      <c r="O438" s="14"/>
      <c r="P438" s="14"/>
      <c r="Q438" s="14"/>
      <c r="R438" s="14"/>
      <c r="S438" s="14"/>
      <c r="T438" s="14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s="11" customFormat="1" ht="15.75" customHeight="1" x14ac:dyDescent="0.25">
      <c r="A439" s="59" t="s">
        <v>456</v>
      </c>
      <c r="B439" s="66" t="s">
        <v>18</v>
      </c>
      <c r="C439" s="14" t="s">
        <v>657</v>
      </c>
      <c r="M439" s="16"/>
      <c r="N439" s="17"/>
      <c r="O439" s="14"/>
      <c r="P439" s="14"/>
      <c r="Q439" s="14"/>
      <c r="R439" s="14"/>
      <c r="S439" s="14"/>
      <c r="T439" s="14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s="11" customFormat="1" ht="15.75" customHeight="1" x14ac:dyDescent="0.25">
      <c r="A440" s="62" t="s">
        <v>457</v>
      </c>
      <c r="B440" s="65" t="s">
        <v>15</v>
      </c>
      <c r="C440" s="66" t="s">
        <v>657</v>
      </c>
      <c r="M440" s="16"/>
      <c r="N440" s="17"/>
      <c r="O440" s="14"/>
      <c r="P440" s="14"/>
      <c r="Q440" s="14"/>
      <c r="R440" s="14"/>
      <c r="S440" s="14"/>
      <c r="T440" s="14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s="11" customFormat="1" ht="15.75" customHeight="1" x14ac:dyDescent="0.25">
      <c r="A441" s="59" t="s">
        <v>458</v>
      </c>
      <c r="B441" s="66" t="s">
        <v>18</v>
      </c>
      <c r="C441" s="14" t="s">
        <v>657</v>
      </c>
      <c r="M441" s="16"/>
      <c r="N441" s="17"/>
      <c r="O441" s="14"/>
      <c r="P441" s="14"/>
      <c r="Q441" s="14"/>
      <c r="R441" s="14"/>
      <c r="S441" s="14"/>
      <c r="T441" s="14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s="11" customFormat="1" ht="15.75" customHeight="1" x14ac:dyDescent="0.25">
      <c r="A442" s="62" t="s">
        <v>459</v>
      </c>
      <c r="B442" s="65" t="s">
        <v>15</v>
      </c>
      <c r="C442" s="14" t="s">
        <v>657</v>
      </c>
      <c r="M442" s="16"/>
      <c r="N442" s="17"/>
      <c r="O442" s="14"/>
      <c r="P442" s="14"/>
      <c r="Q442" s="14"/>
      <c r="R442" s="14"/>
      <c r="S442" s="14"/>
      <c r="T442" s="14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s="11" customFormat="1" ht="15.75" customHeight="1" x14ac:dyDescent="0.25">
      <c r="A443" s="62" t="s">
        <v>460</v>
      </c>
      <c r="B443" s="65" t="s">
        <v>15</v>
      </c>
      <c r="C443" s="14" t="s">
        <v>657</v>
      </c>
      <c r="M443" s="16"/>
      <c r="N443" s="17"/>
      <c r="O443" s="14"/>
      <c r="P443" s="14"/>
      <c r="Q443" s="14"/>
      <c r="R443" s="14"/>
      <c r="S443" s="14"/>
      <c r="T443" s="14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s="11" customFormat="1" ht="15.75" customHeight="1" x14ac:dyDescent="0.25">
      <c r="A444" s="62" t="s">
        <v>461</v>
      </c>
      <c r="B444" s="65" t="s">
        <v>15</v>
      </c>
      <c r="C444" s="66" t="s">
        <v>31</v>
      </c>
      <c r="M444" s="19"/>
      <c r="N444" s="17"/>
      <c r="O444" s="14"/>
      <c r="P444" s="14"/>
      <c r="Q444" s="14"/>
      <c r="R444" s="14"/>
      <c r="S444" s="14"/>
      <c r="T444" s="14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s="11" customFormat="1" ht="15.75" customHeight="1" x14ac:dyDescent="0.25">
      <c r="A445" s="62" t="s">
        <v>462</v>
      </c>
      <c r="B445" s="65" t="s">
        <v>15</v>
      </c>
      <c r="C445" s="14" t="s">
        <v>657</v>
      </c>
      <c r="M445" s="16"/>
      <c r="N445" s="17"/>
      <c r="O445" s="14"/>
      <c r="P445" s="14"/>
      <c r="Q445" s="14"/>
      <c r="R445" s="14"/>
      <c r="S445" s="14"/>
      <c r="T445" s="14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s="11" customFormat="1" ht="15.75" customHeight="1" x14ac:dyDescent="0.25">
      <c r="A446" s="62" t="s">
        <v>463</v>
      </c>
      <c r="B446" s="65" t="s">
        <v>15</v>
      </c>
      <c r="C446" s="14" t="s">
        <v>657</v>
      </c>
      <c r="M446" s="19"/>
      <c r="N446" s="17"/>
      <c r="O446" s="14"/>
      <c r="P446" s="14"/>
      <c r="Q446" s="14"/>
      <c r="R446" s="14"/>
      <c r="S446" s="14"/>
      <c r="T446" s="14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s="11" customFormat="1" ht="15.75" customHeight="1" x14ac:dyDescent="0.25">
      <c r="A447" s="62" t="s">
        <v>464</v>
      </c>
      <c r="B447" s="65" t="s">
        <v>15</v>
      </c>
      <c r="C447" s="66" t="s">
        <v>657</v>
      </c>
      <c r="M447" s="16"/>
      <c r="N447" s="17"/>
      <c r="O447" s="14"/>
      <c r="P447" s="14"/>
      <c r="Q447" s="14"/>
      <c r="R447" s="14"/>
      <c r="S447" s="14"/>
      <c r="T447" s="14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s="11" customFormat="1" ht="15.75" customHeight="1" x14ac:dyDescent="0.25">
      <c r="A448" s="62" t="s">
        <v>465</v>
      </c>
      <c r="B448" s="65" t="s">
        <v>15</v>
      </c>
      <c r="C448" s="14" t="s">
        <v>657</v>
      </c>
      <c r="M448" s="16"/>
      <c r="N448" s="17"/>
      <c r="O448" s="14"/>
      <c r="P448" s="14"/>
      <c r="Q448" s="14"/>
      <c r="R448" s="14"/>
      <c r="S448" s="14"/>
      <c r="T448" s="14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s="11" customFormat="1" ht="15.75" customHeight="1" x14ac:dyDescent="0.25">
      <c r="A449" s="59" t="s">
        <v>466</v>
      </c>
      <c r="B449" s="66" t="s">
        <v>18</v>
      </c>
      <c r="C449" s="14" t="s">
        <v>657</v>
      </c>
      <c r="M449" s="16"/>
      <c r="N449" s="17"/>
      <c r="O449" s="14"/>
      <c r="P449" s="14"/>
      <c r="Q449" s="14"/>
      <c r="R449" s="14"/>
      <c r="S449" s="14"/>
      <c r="T449" s="14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s="11" customFormat="1" ht="15.75" customHeight="1" x14ac:dyDescent="0.25">
      <c r="A450" s="62" t="s">
        <v>467</v>
      </c>
      <c r="B450" s="65" t="s">
        <v>15</v>
      </c>
      <c r="C450" s="66" t="s">
        <v>31</v>
      </c>
      <c r="M450" s="16"/>
      <c r="N450" s="17"/>
      <c r="O450" s="14"/>
      <c r="P450" s="14"/>
      <c r="Q450" s="14"/>
      <c r="R450" s="14"/>
      <c r="S450" s="14"/>
      <c r="T450" s="14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s="11" customFormat="1" ht="15.75" customHeight="1" x14ac:dyDescent="0.25">
      <c r="A451" s="62" t="s">
        <v>468</v>
      </c>
      <c r="B451" s="65" t="s">
        <v>15</v>
      </c>
      <c r="C451" s="66" t="s">
        <v>31</v>
      </c>
      <c r="M451" s="16"/>
      <c r="N451" s="17"/>
      <c r="O451" s="14"/>
      <c r="P451" s="14"/>
      <c r="Q451" s="14"/>
      <c r="R451" s="14"/>
      <c r="S451" s="14"/>
      <c r="T451" s="14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s="11" customFormat="1" ht="15.75" customHeight="1" x14ac:dyDescent="0.25">
      <c r="A452" s="62" t="s">
        <v>469</v>
      </c>
      <c r="B452" s="65" t="s">
        <v>15</v>
      </c>
      <c r="C452" s="66" t="s">
        <v>31</v>
      </c>
      <c r="M452" s="16"/>
      <c r="N452" s="17"/>
      <c r="O452" s="14"/>
      <c r="P452" s="14"/>
      <c r="Q452" s="14"/>
      <c r="R452" s="14"/>
      <c r="S452" s="14"/>
      <c r="T452" s="14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s="11" customFormat="1" ht="15.75" customHeight="1" x14ac:dyDescent="0.25">
      <c r="A453" s="59" t="s">
        <v>470</v>
      </c>
      <c r="B453" s="66" t="s">
        <v>18</v>
      </c>
      <c r="C453" s="14" t="s">
        <v>657</v>
      </c>
      <c r="M453" s="16"/>
      <c r="N453" s="17"/>
      <c r="O453" s="14"/>
      <c r="P453" s="14"/>
      <c r="Q453" s="14"/>
      <c r="R453" s="14"/>
      <c r="S453" s="14"/>
      <c r="T453" s="14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s="11" customFormat="1" ht="15.75" customHeight="1" x14ac:dyDescent="0.25">
      <c r="A454" s="59" t="s">
        <v>471</v>
      </c>
      <c r="B454" s="66" t="s">
        <v>18</v>
      </c>
      <c r="C454" s="14" t="s">
        <v>657</v>
      </c>
      <c r="M454" s="16"/>
      <c r="N454" s="17"/>
      <c r="O454" s="14"/>
      <c r="P454" s="14"/>
      <c r="Q454" s="14"/>
      <c r="R454" s="14"/>
      <c r="S454" s="14"/>
      <c r="T454" s="14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s="11" customFormat="1" ht="15.75" customHeight="1" x14ac:dyDescent="0.25">
      <c r="A455" s="62" t="s">
        <v>472</v>
      </c>
      <c r="B455" s="65" t="s">
        <v>15</v>
      </c>
      <c r="C455" s="14" t="s">
        <v>657</v>
      </c>
      <c r="M455" s="19"/>
      <c r="N455" s="17"/>
      <c r="O455" s="14"/>
      <c r="P455" s="14"/>
      <c r="Q455" s="14"/>
      <c r="R455" s="14"/>
      <c r="S455" s="14"/>
      <c r="T455" s="14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s="11" customFormat="1" ht="15.75" customHeight="1" x14ac:dyDescent="0.25">
      <c r="A456" s="62" t="s">
        <v>473</v>
      </c>
      <c r="B456" s="65" t="s">
        <v>15</v>
      </c>
      <c r="C456" s="14" t="s">
        <v>657</v>
      </c>
      <c r="M456" s="16"/>
      <c r="N456" s="17"/>
      <c r="O456" s="14"/>
      <c r="P456" s="14"/>
      <c r="Q456" s="14"/>
      <c r="R456" s="14"/>
      <c r="S456" s="14"/>
      <c r="T456" s="14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s="11" customFormat="1" ht="15.75" customHeight="1" x14ac:dyDescent="0.25">
      <c r="A457" s="59" t="s">
        <v>474</v>
      </c>
      <c r="B457" s="66" t="s">
        <v>18</v>
      </c>
      <c r="C457" s="14" t="s">
        <v>657</v>
      </c>
      <c r="M457" s="16"/>
      <c r="N457" s="17"/>
      <c r="O457" s="14"/>
      <c r="P457" s="14"/>
      <c r="Q457" s="14"/>
      <c r="R457" s="14"/>
      <c r="S457" s="14"/>
      <c r="T457" s="14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s="11" customFormat="1" ht="15.75" customHeight="1" x14ac:dyDescent="0.25">
      <c r="A458" s="62" t="s">
        <v>475</v>
      </c>
      <c r="B458" s="65" t="s">
        <v>15</v>
      </c>
      <c r="C458" s="66" t="s">
        <v>31</v>
      </c>
      <c r="M458" s="16"/>
      <c r="N458" s="17"/>
      <c r="O458" s="14"/>
      <c r="P458" s="14"/>
      <c r="Q458" s="14"/>
      <c r="R458" s="14"/>
      <c r="S458" s="14"/>
      <c r="T458" s="14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s="11" customFormat="1" ht="15.75" customHeight="1" x14ac:dyDescent="0.25">
      <c r="A459" s="62" t="s">
        <v>476</v>
      </c>
      <c r="B459" s="65" t="s">
        <v>15</v>
      </c>
      <c r="C459" s="14" t="s">
        <v>657</v>
      </c>
      <c r="M459" s="16"/>
      <c r="N459" s="17"/>
      <c r="O459" s="14"/>
      <c r="P459" s="14"/>
      <c r="Q459" s="14"/>
      <c r="R459" s="14"/>
      <c r="S459" s="14"/>
      <c r="T459" s="14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s="11" customFormat="1" ht="15.75" customHeight="1" x14ac:dyDescent="0.25">
      <c r="A460" s="62" t="s">
        <v>477</v>
      </c>
      <c r="B460" s="65" t="s">
        <v>15</v>
      </c>
      <c r="C460" s="14" t="s">
        <v>657</v>
      </c>
      <c r="M460" s="16"/>
      <c r="N460" s="17"/>
      <c r="O460" s="14"/>
      <c r="P460" s="14"/>
      <c r="Q460" s="14"/>
      <c r="R460" s="14"/>
      <c r="S460" s="14"/>
      <c r="T460" s="14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s="11" customFormat="1" ht="15.75" customHeight="1" x14ac:dyDescent="0.25">
      <c r="A461" s="62" t="s">
        <v>478</v>
      </c>
      <c r="B461" s="65" t="s">
        <v>15</v>
      </c>
      <c r="C461" s="14" t="s">
        <v>657</v>
      </c>
      <c r="M461" s="16"/>
      <c r="N461" s="17"/>
      <c r="O461" s="14"/>
      <c r="P461" s="14"/>
      <c r="Q461" s="14"/>
      <c r="R461" s="14"/>
      <c r="S461" s="14"/>
      <c r="T461" s="14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s="11" customFormat="1" ht="15" customHeight="1" x14ac:dyDescent="0.25">
      <c r="A462" s="62" t="s">
        <v>479</v>
      </c>
      <c r="B462" s="65" t="s">
        <v>15</v>
      </c>
      <c r="C462" s="66" t="s">
        <v>31</v>
      </c>
      <c r="M462" s="16"/>
      <c r="N462" s="17"/>
      <c r="O462" s="14"/>
      <c r="P462" s="14"/>
      <c r="Q462" s="14"/>
      <c r="R462" s="14"/>
      <c r="S462" s="14"/>
      <c r="T462" s="14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s="11" customFormat="1" ht="15" customHeight="1" x14ac:dyDescent="0.25">
      <c r="A463" s="62" t="s">
        <v>480</v>
      </c>
      <c r="B463" s="65" t="s">
        <v>15</v>
      </c>
      <c r="C463" s="66" t="s">
        <v>657</v>
      </c>
      <c r="M463" s="20"/>
      <c r="N463" s="17"/>
      <c r="O463" s="14"/>
      <c r="P463" s="14"/>
      <c r="Q463" s="14"/>
      <c r="R463" s="14"/>
      <c r="S463" s="14"/>
      <c r="T463" s="14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s="11" customFormat="1" ht="15" customHeight="1" x14ac:dyDescent="0.25">
      <c r="A464" s="62" t="s">
        <v>481</v>
      </c>
      <c r="B464" s="65" t="s">
        <v>15</v>
      </c>
      <c r="C464" s="14" t="s">
        <v>657</v>
      </c>
      <c r="M464" s="16"/>
      <c r="N464" s="17"/>
      <c r="O464" s="14"/>
      <c r="P464" s="14"/>
      <c r="Q464" s="14"/>
      <c r="R464" s="14"/>
      <c r="S464" s="14"/>
      <c r="T464" s="14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s="11" customFormat="1" ht="15" customHeight="1" x14ac:dyDescent="0.25">
      <c r="A465" s="62" t="s">
        <v>482</v>
      </c>
      <c r="B465" s="65" t="s">
        <v>40</v>
      </c>
      <c r="C465" s="14" t="s">
        <v>657</v>
      </c>
      <c r="M465" s="16"/>
      <c r="N465" s="17"/>
      <c r="O465" s="14"/>
      <c r="P465" s="14"/>
      <c r="Q465" s="14"/>
      <c r="R465" s="14"/>
      <c r="S465" s="14"/>
      <c r="T465" s="14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s="11" customFormat="1" ht="15" customHeight="1" x14ac:dyDescent="0.25">
      <c r="A466" s="62" t="s">
        <v>483</v>
      </c>
      <c r="B466" s="65" t="s">
        <v>40</v>
      </c>
      <c r="C466" s="14" t="s">
        <v>657</v>
      </c>
      <c r="M466" s="16"/>
      <c r="N466" s="17"/>
      <c r="O466" s="14"/>
      <c r="P466" s="14"/>
      <c r="Q466" s="14"/>
      <c r="R466" s="14"/>
      <c r="S466" s="14"/>
      <c r="T466" s="14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s="11" customFormat="1" ht="15" customHeight="1" x14ac:dyDescent="0.25">
      <c r="A467" s="62" t="s">
        <v>484</v>
      </c>
      <c r="B467" s="65" t="s">
        <v>40</v>
      </c>
      <c r="C467" s="14" t="s">
        <v>657</v>
      </c>
      <c r="M467" s="16"/>
      <c r="N467" s="17"/>
      <c r="O467" s="14"/>
      <c r="P467" s="14"/>
      <c r="Q467" s="14"/>
      <c r="R467" s="14"/>
      <c r="S467" s="14"/>
      <c r="T467" s="14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s="11" customFormat="1" ht="15" customHeight="1" x14ac:dyDescent="0.25">
      <c r="A468" s="62" t="s">
        <v>485</v>
      </c>
      <c r="B468" s="65" t="s">
        <v>40</v>
      </c>
      <c r="C468" s="14" t="s">
        <v>657</v>
      </c>
      <c r="M468" s="16"/>
      <c r="N468" s="17"/>
      <c r="O468" s="14"/>
      <c r="P468" s="14"/>
      <c r="Q468" s="14"/>
      <c r="R468" s="14"/>
      <c r="S468" s="14"/>
      <c r="T468" s="14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s="11" customFormat="1" ht="15" customHeight="1" x14ac:dyDescent="0.25">
      <c r="A469" s="62" t="s">
        <v>486</v>
      </c>
      <c r="B469" s="65" t="s">
        <v>40</v>
      </c>
      <c r="C469" s="14" t="s">
        <v>657</v>
      </c>
      <c r="M469" s="16"/>
      <c r="N469" s="17"/>
      <c r="O469" s="14"/>
      <c r="P469" s="14"/>
      <c r="Q469" s="14"/>
      <c r="R469" s="14"/>
      <c r="S469" s="14"/>
      <c r="T469" s="14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s="11" customFormat="1" ht="15" customHeight="1" x14ac:dyDescent="0.25">
      <c r="A470" s="62" t="s">
        <v>487</v>
      </c>
      <c r="B470" s="65" t="s">
        <v>15</v>
      </c>
      <c r="C470" s="66" t="s">
        <v>31</v>
      </c>
      <c r="M470" s="16"/>
      <c r="N470" s="17"/>
      <c r="O470" s="14"/>
      <c r="P470" s="14"/>
      <c r="Q470" s="14"/>
      <c r="R470" s="14"/>
      <c r="S470" s="14"/>
      <c r="T470" s="14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s="11" customFormat="1" ht="15" customHeight="1" x14ac:dyDescent="0.25">
      <c r="A471" s="62" t="s">
        <v>488</v>
      </c>
      <c r="B471" s="65" t="s">
        <v>15</v>
      </c>
      <c r="C471" s="14" t="s">
        <v>657</v>
      </c>
      <c r="M471" s="16"/>
      <c r="N471" s="17"/>
      <c r="O471" s="14"/>
      <c r="P471" s="14"/>
      <c r="Q471" s="14"/>
      <c r="R471" s="14"/>
      <c r="S471" s="14"/>
      <c r="T471" s="14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s="11" customFormat="1" ht="15" customHeight="1" x14ac:dyDescent="0.25">
      <c r="A472" s="62" t="s">
        <v>489</v>
      </c>
      <c r="B472" s="65" t="s">
        <v>15</v>
      </c>
      <c r="C472" s="14" t="s">
        <v>657</v>
      </c>
      <c r="M472" s="20"/>
      <c r="N472" s="17"/>
      <c r="O472" s="14"/>
      <c r="P472" s="14"/>
      <c r="Q472" s="14"/>
      <c r="R472" s="14"/>
      <c r="S472" s="14"/>
      <c r="T472" s="14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s="11" customFormat="1" ht="15" customHeight="1" x14ac:dyDescent="0.25">
      <c r="A473" s="59" t="s">
        <v>490</v>
      </c>
      <c r="B473" s="66" t="s">
        <v>18</v>
      </c>
      <c r="C473" s="14" t="s">
        <v>657</v>
      </c>
      <c r="M473" s="16"/>
      <c r="N473" s="17"/>
      <c r="O473" s="14"/>
      <c r="P473" s="14"/>
      <c r="Q473" s="14"/>
      <c r="R473" s="14"/>
      <c r="S473" s="14"/>
      <c r="T473" s="14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s="11" customFormat="1" ht="15" customHeight="1" x14ac:dyDescent="0.25">
      <c r="A474" s="62" t="s">
        <v>491</v>
      </c>
      <c r="B474" s="65" t="s">
        <v>15</v>
      </c>
      <c r="C474" s="14" t="s">
        <v>657</v>
      </c>
      <c r="M474" s="16"/>
      <c r="N474" s="17"/>
      <c r="O474" s="14"/>
      <c r="P474" s="14"/>
      <c r="Q474" s="14"/>
      <c r="R474" s="14"/>
      <c r="S474" s="14"/>
      <c r="T474" s="14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s="11" customFormat="1" ht="15" customHeight="1" x14ac:dyDescent="0.25">
      <c r="A475" s="59" t="s">
        <v>492</v>
      </c>
      <c r="B475" s="66" t="s">
        <v>18</v>
      </c>
      <c r="C475" s="14" t="s">
        <v>657</v>
      </c>
      <c r="M475" s="16"/>
      <c r="N475" s="17"/>
      <c r="O475" s="14"/>
      <c r="P475" s="14"/>
      <c r="Q475" s="14"/>
      <c r="R475" s="14"/>
      <c r="S475" s="14"/>
      <c r="T475" s="14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s="11" customFormat="1" ht="15" customHeight="1" x14ac:dyDescent="0.25">
      <c r="A476" s="59" t="s">
        <v>493</v>
      </c>
      <c r="B476" s="66" t="s">
        <v>18</v>
      </c>
      <c r="C476" s="14" t="s">
        <v>657</v>
      </c>
      <c r="M476" s="16"/>
      <c r="N476" s="17"/>
      <c r="O476" s="14"/>
      <c r="P476" s="14"/>
      <c r="Q476" s="14"/>
      <c r="R476" s="14"/>
      <c r="S476" s="14"/>
      <c r="T476" s="14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s="11" customFormat="1" ht="15" customHeight="1" x14ac:dyDescent="0.25">
      <c r="A477" s="59" t="s">
        <v>494</v>
      </c>
      <c r="B477" s="66" t="s">
        <v>18</v>
      </c>
      <c r="C477" s="14" t="s">
        <v>657</v>
      </c>
      <c r="M477" s="16"/>
      <c r="N477" s="17"/>
      <c r="O477" s="14"/>
      <c r="P477" s="14"/>
      <c r="Q477" s="14"/>
      <c r="R477" s="14"/>
      <c r="S477" s="14"/>
      <c r="T477" s="14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s="11" customFormat="1" ht="15" customHeight="1" x14ac:dyDescent="0.25">
      <c r="A478" s="59" t="s">
        <v>495</v>
      </c>
      <c r="B478" s="66" t="s">
        <v>18</v>
      </c>
      <c r="C478" s="66" t="s">
        <v>31</v>
      </c>
      <c r="M478" s="16"/>
      <c r="N478" s="17"/>
      <c r="O478" s="14"/>
      <c r="P478" s="14"/>
      <c r="Q478" s="14"/>
      <c r="R478" s="14"/>
      <c r="S478" s="14"/>
      <c r="T478" s="14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s="11" customFormat="1" ht="15" customHeight="1" x14ac:dyDescent="0.25">
      <c r="A479" s="62" t="s">
        <v>496</v>
      </c>
      <c r="B479" s="65" t="s">
        <v>40</v>
      </c>
      <c r="C479" s="14" t="s">
        <v>657</v>
      </c>
      <c r="M479" s="16"/>
      <c r="N479" s="17"/>
      <c r="O479" s="14"/>
      <c r="P479" s="14"/>
      <c r="Q479" s="14"/>
      <c r="R479" s="14"/>
      <c r="S479" s="14"/>
      <c r="T479" s="14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s="11" customFormat="1" ht="15" customHeight="1" x14ac:dyDescent="0.25">
      <c r="A480" s="59" t="s">
        <v>497</v>
      </c>
      <c r="B480" s="66" t="s">
        <v>55</v>
      </c>
      <c r="C480" s="14" t="s">
        <v>657</v>
      </c>
      <c r="M480" s="16"/>
      <c r="N480" s="17"/>
      <c r="O480" s="14"/>
      <c r="P480" s="14"/>
      <c r="Q480" s="14"/>
      <c r="R480" s="14"/>
      <c r="S480" s="14"/>
      <c r="T480" s="14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s="11" customFormat="1" ht="15" customHeight="1" x14ac:dyDescent="0.25">
      <c r="A481" s="59" t="s">
        <v>498</v>
      </c>
      <c r="B481" s="66" t="s">
        <v>18</v>
      </c>
      <c r="C481" s="14" t="s">
        <v>657</v>
      </c>
      <c r="M481" s="16"/>
      <c r="N481" s="17"/>
      <c r="O481" s="14"/>
      <c r="P481" s="14"/>
      <c r="Q481" s="14"/>
      <c r="R481" s="14"/>
      <c r="S481" s="14"/>
      <c r="T481" s="14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s="11" customFormat="1" ht="15" customHeight="1" x14ac:dyDescent="0.25">
      <c r="A482" s="62" t="s">
        <v>499</v>
      </c>
      <c r="B482" s="65" t="s">
        <v>15</v>
      </c>
      <c r="C482" s="66" t="s">
        <v>31</v>
      </c>
      <c r="M482" s="16"/>
      <c r="N482" s="17"/>
      <c r="O482" s="14"/>
      <c r="P482" s="14"/>
      <c r="Q482" s="14"/>
      <c r="R482" s="14"/>
      <c r="S482" s="14"/>
      <c r="T482" s="14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s="11" customFormat="1" ht="15" customHeight="1" x14ac:dyDescent="0.25">
      <c r="A483" s="62" t="s">
        <v>500</v>
      </c>
      <c r="B483" s="65" t="s">
        <v>15</v>
      </c>
      <c r="C483" s="66" t="s">
        <v>31</v>
      </c>
      <c r="M483" s="16"/>
      <c r="N483" s="17"/>
      <c r="O483" s="14"/>
      <c r="P483" s="14"/>
      <c r="Q483" s="14"/>
      <c r="R483" s="14"/>
      <c r="S483" s="14"/>
      <c r="T483" s="14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s="11" customFormat="1" ht="15" customHeight="1" x14ac:dyDescent="0.25">
      <c r="A484" s="62" t="s">
        <v>501</v>
      </c>
      <c r="B484" s="65" t="s">
        <v>15</v>
      </c>
      <c r="C484" s="14" t="s">
        <v>657</v>
      </c>
      <c r="M484" s="35"/>
      <c r="N484" s="17"/>
      <c r="O484" s="14"/>
      <c r="P484" s="14"/>
      <c r="Q484" s="14"/>
      <c r="R484" s="14"/>
      <c r="S484" s="14"/>
      <c r="T484" s="14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s="11" customFormat="1" ht="15" customHeight="1" x14ac:dyDescent="0.25">
      <c r="A485" s="62" t="s">
        <v>502</v>
      </c>
      <c r="B485" s="65" t="s">
        <v>15</v>
      </c>
      <c r="C485" s="14" t="s">
        <v>657</v>
      </c>
      <c r="M485" s="16"/>
      <c r="N485" s="17"/>
      <c r="O485" s="14"/>
      <c r="P485" s="14"/>
      <c r="Q485" s="14"/>
      <c r="R485" s="14"/>
      <c r="S485" s="14"/>
      <c r="T485" s="14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s="11" customFormat="1" ht="15" customHeight="1" x14ac:dyDescent="0.25">
      <c r="A486" s="59" t="s">
        <v>503</v>
      </c>
      <c r="B486" s="66" t="s">
        <v>18</v>
      </c>
      <c r="C486" s="14" t="s">
        <v>657</v>
      </c>
      <c r="M486" s="16"/>
      <c r="N486" s="17"/>
      <c r="O486" s="14"/>
      <c r="P486" s="14"/>
      <c r="Q486" s="14"/>
      <c r="R486" s="14"/>
      <c r="S486" s="14"/>
      <c r="T486" s="14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s="11" customFormat="1" ht="15" customHeight="1" x14ac:dyDescent="0.25">
      <c r="A487" s="62" t="s">
        <v>504</v>
      </c>
      <c r="B487" s="65" t="s">
        <v>40</v>
      </c>
      <c r="C487" s="14" t="s">
        <v>657</v>
      </c>
      <c r="M487" s="16"/>
      <c r="N487" s="17"/>
      <c r="O487" s="14"/>
      <c r="P487" s="14"/>
      <c r="Q487" s="14"/>
      <c r="R487" s="14"/>
      <c r="S487" s="14"/>
      <c r="T487" s="14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s="11" customFormat="1" ht="15" customHeight="1" x14ac:dyDescent="0.25">
      <c r="A488" s="59" t="s">
        <v>505</v>
      </c>
      <c r="B488" s="66" t="s">
        <v>18</v>
      </c>
      <c r="C488" s="14" t="s">
        <v>657</v>
      </c>
      <c r="M488" s="16"/>
      <c r="N488" s="17"/>
      <c r="O488" s="14"/>
      <c r="P488" s="14"/>
      <c r="Q488" s="14"/>
      <c r="R488" s="14"/>
      <c r="S488" s="14"/>
      <c r="T488" s="14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s="11" customFormat="1" ht="15" customHeight="1" x14ac:dyDescent="0.25">
      <c r="A489" s="62" t="s">
        <v>506</v>
      </c>
      <c r="B489" s="65" t="s">
        <v>15</v>
      </c>
      <c r="C489" s="14" t="s">
        <v>657</v>
      </c>
      <c r="M489" s="16"/>
      <c r="N489" s="17"/>
      <c r="O489" s="14"/>
      <c r="P489" s="14"/>
      <c r="Q489" s="14"/>
      <c r="R489" s="14"/>
      <c r="S489" s="14"/>
      <c r="T489" s="14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s="11" customFormat="1" ht="15" customHeight="1" x14ac:dyDescent="0.25">
      <c r="A490" s="62" t="s">
        <v>507</v>
      </c>
      <c r="B490" s="65" t="s">
        <v>15</v>
      </c>
      <c r="C490" s="14" t="s">
        <v>657</v>
      </c>
      <c r="M490" s="16"/>
      <c r="N490" s="17"/>
      <c r="O490" s="14"/>
      <c r="P490" s="14"/>
      <c r="Q490" s="14"/>
      <c r="R490" s="14"/>
      <c r="S490" s="14"/>
      <c r="T490" s="14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s="11" customFormat="1" ht="15" customHeight="1" x14ac:dyDescent="0.25">
      <c r="A491" s="62" t="s">
        <v>508</v>
      </c>
      <c r="B491" s="65" t="s">
        <v>40</v>
      </c>
      <c r="C491" s="14" t="s">
        <v>657</v>
      </c>
      <c r="M491" s="16"/>
      <c r="N491" s="17"/>
      <c r="O491" s="14"/>
      <c r="P491" s="14"/>
      <c r="Q491" s="14"/>
      <c r="R491" s="14"/>
      <c r="S491" s="14"/>
      <c r="T491" s="14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s="11" customFormat="1" ht="15" customHeight="1" x14ac:dyDescent="0.25">
      <c r="A492" s="59" t="s">
        <v>509</v>
      </c>
      <c r="B492" s="66" t="s">
        <v>18</v>
      </c>
      <c r="C492" s="14" t="s">
        <v>657</v>
      </c>
      <c r="M492" s="16"/>
      <c r="N492" s="17"/>
      <c r="O492" s="14"/>
      <c r="P492" s="14"/>
      <c r="Q492" s="14"/>
      <c r="R492" s="14"/>
      <c r="S492" s="14"/>
      <c r="T492" s="14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s="11" customFormat="1" ht="15" customHeight="1" x14ac:dyDescent="0.25">
      <c r="A493" s="59" t="s">
        <v>510</v>
      </c>
      <c r="B493" s="66" t="s">
        <v>18</v>
      </c>
      <c r="C493" s="14" t="s">
        <v>657</v>
      </c>
      <c r="M493" s="16"/>
      <c r="N493" s="17"/>
      <c r="O493" s="14"/>
      <c r="P493" s="14"/>
      <c r="Q493" s="14"/>
      <c r="R493" s="14"/>
      <c r="S493" s="14"/>
      <c r="T493" s="14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s="11" customFormat="1" ht="15" customHeight="1" x14ac:dyDescent="0.25">
      <c r="A494" s="62" t="s">
        <v>511</v>
      </c>
      <c r="B494" s="65" t="s">
        <v>15</v>
      </c>
      <c r="C494" s="14" t="s">
        <v>657</v>
      </c>
      <c r="M494" s="16"/>
      <c r="N494" s="17"/>
      <c r="O494" s="14"/>
      <c r="P494" s="14"/>
      <c r="Q494" s="14"/>
      <c r="R494" s="14"/>
      <c r="S494" s="14"/>
      <c r="T494" s="14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s="11" customFormat="1" ht="15" customHeight="1" x14ac:dyDescent="0.25">
      <c r="A495" s="62" t="s">
        <v>512</v>
      </c>
      <c r="B495" s="65" t="s">
        <v>15</v>
      </c>
      <c r="C495" s="14" t="s">
        <v>657</v>
      </c>
      <c r="M495" s="16"/>
      <c r="N495" s="17"/>
      <c r="O495" s="14"/>
      <c r="P495" s="14"/>
      <c r="Q495" s="14"/>
      <c r="R495" s="14"/>
      <c r="S495" s="14"/>
      <c r="T495" s="14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s="11" customFormat="1" ht="15" customHeight="1" x14ac:dyDescent="0.25">
      <c r="A496" s="59" t="s">
        <v>513</v>
      </c>
      <c r="B496" s="66" t="s">
        <v>18</v>
      </c>
      <c r="C496" s="14" t="s">
        <v>657</v>
      </c>
      <c r="M496" s="16"/>
      <c r="N496" s="17"/>
      <c r="O496" s="14"/>
      <c r="P496" s="14"/>
      <c r="Q496" s="14"/>
      <c r="R496" s="14"/>
      <c r="S496" s="14"/>
      <c r="T496" s="14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s="11" customFormat="1" ht="15" customHeight="1" x14ac:dyDescent="0.25">
      <c r="A497" s="62" t="s">
        <v>514</v>
      </c>
      <c r="B497" s="65" t="s">
        <v>15</v>
      </c>
      <c r="C497" s="66" t="s">
        <v>31</v>
      </c>
      <c r="M497" s="16"/>
      <c r="N497" s="17"/>
      <c r="O497" s="14"/>
      <c r="P497" s="14"/>
      <c r="Q497" s="14"/>
      <c r="R497" s="14"/>
      <c r="S497" s="14"/>
      <c r="T497" s="14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s="11" customFormat="1" ht="15" customHeight="1" x14ac:dyDescent="0.25">
      <c r="A498" s="62" t="s">
        <v>515</v>
      </c>
      <c r="B498" s="65" t="s">
        <v>15</v>
      </c>
      <c r="C498" s="14" t="s">
        <v>657</v>
      </c>
      <c r="M498" s="16"/>
      <c r="N498" s="17"/>
      <c r="O498" s="14"/>
      <c r="P498" s="14"/>
      <c r="Q498" s="14"/>
      <c r="R498" s="14"/>
      <c r="S498" s="14"/>
      <c r="T498" s="14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s="11" customFormat="1" ht="15" customHeight="1" x14ac:dyDescent="0.25">
      <c r="A499" s="62" t="s">
        <v>516</v>
      </c>
      <c r="B499" s="65" t="s">
        <v>15</v>
      </c>
      <c r="C499" s="14" t="s">
        <v>657</v>
      </c>
      <c r="M499" s="16"/>
      <c r="N499" s="17"/>
      <c r="O499" s="14"/>
      <c r="P499" s="14"/>
      <c r="Q499" s="14"/>
      <c r="R499" s="14"/>
      <c r="S499" s="14"/>
      <c r="T499" s="14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s="11" customFormat="1" ht="15" customHeight="1" x14ac:dyDescent="0.25">
      <c r="A500" s="59" t="s">
        <v>517</v>
      </c>
      <c r="B500" s="66" t="s">
        <v>18</v>
      </c>
      <c r="C500" s="14" t="s">
        <v>657</v>
      </c>
      <c r="M500" s="16"/>
      <c r="N500" s="17"/>
      <c r="O500" s="14"/>
      <c r="P500" s="14"/>
      <c r="Q500" s="14"/>
      <c r="R500" s="14"/>
      <c r="S500" s="14"/>
      <c r="T500" s="14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s="11" customFormat="1" ht="15" customHeight="1" x14ac:dyDescent="0.25">
      <c r="A501" s="62" t="s">
        <v>518</v>
      </c>
      <c r="B501" s="65" t="s">
        <v>15</v>
      </c>
      <c r="C501" s="14" t="s">
        <v>657</v>
      </c>
      <c r="M501" s="16"/>
      <c r="N501" s="17"/>
      <c r="O501" s="14"/>
      <c r="P501" s="14"/>
      <c r="Q501" s="14"/>
      <c r="R501" s="14"/>
      <c r="S501" s="14"/>
      <c r="T501" s="14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s="11" customFormat="1" ht="15" customHeight="1" x14ac:dyDescent="0.25">
      <c r="A502" s="59" t="s">
        <v>519</v>
      </c>
      <c r="B502" s="66" t="s">
        <v>18</v>
      </c>
      <c r="C502" s="14" t="s">
        <v>657</v>
      </c>
      <c r="M502" s="16"/>
      <c r="N502" s="17"/>
      <c r="O502" s="14"/>
      <c r="P502" s="14"/>
      <c r="Q502" s="14"/>
      <c r="R502" s="14"/>
      <c r="S502" s="14"/>
      <c r="T502" s="14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s="11" customFormat="1" ht="15" customHeight="1" x14ac:dyDescent="0.25">
      <c r="A503" s="62" t="s">
        <v>520</v>
      </c>
      <c r="B503" s="65" t="s">
        <v>15</v>
      </c>
      <c r="C503" s="14" t="s">
        <v>657</v>
      </c>
      <c r="M503" s="16"/>
      <c r="N503" s="17"/>
      <c r="O503" s="14"/>
      <c r="P503" s="14"/>
      <c r="Q503" s="14"/>
      <c r="R503" s="14"/>
      <c r="S503" s="14"/>
      <c r="T503" s="14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s="11" customFormat="1" ht="15" customHeight="1" x14ac:dyDescent="0.25">
      <c r="A504" s="62" t="s">
        <v>521</v>
      </c>
      <c r="B504" s="65" t="s">
        <v>15</v>
      </c>
      <c r="C504" s="14" t="s">
        <v>657</v>
      </c>
      <c r="M504" s="16"/>
      <c r="N504" s="17"/>
      <c r="O504" s="14"/>
      <c r="P504" s="14"/>
      <c r="Q504" s="14"/>
      <c r="R504" s="14"/>
      <c r="S504" s="14"/>
      <c r="T504" s="14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s="11" customFormat="1" ht="15" customHeight="1" x14ac:dyDescent="0.25">
      <c r="A505" s="59" t="s">
        <v>522</v>
      </c>
      <c r="B505" s="66" t="s">
        <v>18</v>
      </c>
      <c r="C505" s="14" t="s">
        <v>657</v>
      </c>
      <c r="M505" s="16"/>
      <c r="N505" s="17"/>
      <c r="O505" s="14"/>
      <c r="P505" s="14"/>
      <c r="Q505" s="14"/>
      <c r="R505" s="14"/>
      <c r="S505" s="14"/>
      <c r="T505" s="14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s="11" customFormat="1" ht="15" customHeight="1" x14ac:dyDescent="0.25">
      <c r="A506" s="59" t="s">
        <v>523</v>
      </c>
      <c r="B506" s="66" t="s">
        <v>18</v>
      </c>
      <c r="C506" s="14" t="s">
        <v>657</v>
      </c>
      <c r="M506" s="16"/>
      <c r="N506" s="17"/>
      <c r="O506" s="14"/>
      <c r="P506" s="14"/>
      <c r="Q506" s="14"/>
      <c r="R506" s="14"/>
      <c r="S506" s="14"/>
      <c r="T506" s="14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s="11" customFormat="1" ht="15" customHeight="1" x14ac:dyDescent="0.25">
      <c r="A507" s="62" t="s">
        <v>524</v>
      </c>
      <c r="B507" s="65" t="s">
        <v>15</v>
      </c>
      <c r="C507" s="14" t="s">
        <v>657</v>
      </c>
      <c r="M507" s="14"/>
      <c r="N507" s="17"/>
      <c r="O507" s="14"/>
      <c r="P507" s="14"/>
      <c r="Q507" s="14"/>
      <c r="R507" s="14"/>
      <c r="S507" s="14"/>
      <c r="T507" s="14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s="11" customFormat="1" ht="15" customHeight="1" x14ac:dyDescent="0.25">
      <c r="A508" s="62" t="s">
        <v>525</v>
      </c>
      <c r="B508" s="65" t="s">
        <v>15</v>
      </c>
      <c r="C508" s="14" t="s">
        <v>657</v>
      </c>
      <c r="M508" s="16"/>
      <c r="N508" s="17"/>
      <c r="O508" s="14"/>
      <c r="P508" s="14"/>
      <c r="Q508" s="14"/>
      <c r="R508" s="14"/>
      <c r="S508" s="14"/>
      <c r="T508" s="14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s="11" customFormat="1" ht="15" customHeight="1" x14ac:dyDescent="0.25">
      <c r="A509" s="62" t="s">
        <v>526</v>
      </c>
      <c r="B509" s="65" t="s">
        <v>15</v>
      </c>
      <c r="C509" s="14" t="s">
        <v>657</v>
      </c>
      <c r="M509" s="16"/>
      <c r="N509" s="17"/>
      <c r="O509" s="14"/>
      <c r="P509" s="14"/>
      <c r="Q509" s="14"/>
      <c r="R509" s="14"/>
      <c r="S509" s="14"/>
      <c r="T509" s="14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s="11" customFormat="1" ht="15" customHeight="1" x14ac:dyDescent="0.25">
      <c r="A510" s="62" t="s">
        <v>527</v>
      </c>
      <c r="B510" s="65" t="s">
        <v>40</v>
      </c>
      <c r="C510" s="66" t="s">
        <v>657</v>
      </c>
      <c r="M510" s="16"/>
      <c r="N510" s="17"/>
      <c r="O510" s="14"/>
      <c r="P510" s="14"/>
      <c r="Q510" s="14"/>
      <c r="R510" s="14"/>
      <c r="S510" s="14"/>
      <c r="T510" s="14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s="11" customFormat="1" ht="15" customHeight="1" x14ac:dyDescent="0.25">
      <c r="A511" s="62" t="s">
        <v>528</v>
      </c>
      <c r="B511" s="65" t="s">
        <v>40</v>
      </c>
      <c r="C511" s="14" t="s">
        <v>657</v>
      </c>
      <c r="M511" s="16"/>
      <c r="N511" s="17"/>
      <c r="O511" s="14"/>
      <c r="P511" s="14"/>
      <c r="Q511" s="14"/>
      <c r="R511" s="14"/>
      <c r="S511" s="14"/>
      <c r="T511" s="14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s="11" customFormat="1" ht="15" customHeight="1" x14ac:dyDescent="0.25">
      <c r="A512" s="59" t="s">
        <v>529</v>
      </c>
      <c r="B512" s="66" t="s">
        <v>18</v>
      </c>
      <c r="C512" s="14" t="s">
        <v>657</v>
      </c>
      <c r="M512" s="16"/>
      <c r="N512" s="17"/>
      <c r="O512" s="14"/>
      <c r="P512" s="14"/>
      <c r="Q512" s="14"/>
      <c r="R512" s="14"/>
      <c r="S512" s="14"/>
      <c r="T512" s="14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s="11" customFormat="1" ht="15" customHeight="1" x14ac:dyDescent="0.25">
      <c r="A513" s="62" t="s">
        <v>530</v>
      </c>
      <c r="B513" s="65" t="s">
        <v>15</v>
      </c>
      <c r="C513" s="14" t="s">
        <v>657</v>
      </c>
      <c r="M513" s="16"/>
      <c r="N513" s="17"/>
      <c r="O513" s="14"/>
      <c r="P513" s="14"/>
      <c r="Q513" s="14"/>
      <c r="R513" s="14"/>
      <c r="S513" s="14"/>
      <c r="T513" s="14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s="11" customFormat="1" ht="15" customHeight="1" x14ac:dyDescent="0.25">
      <c r="A514" s="62" t="s">
        <v>531</v>
      </c>
      <c r="B514" s="65" t="s">
        <v>15</v>
      </c>
      <c r="C514" s="14" t="s">
        <v>657</v>
      </c>
      <c r="M514" s="19"/>
      <c r="N514" s="17"/>
      <c r="O514" s="14"/>
      <c r="P514" s="14"/>
      <c r="Q514" s="14"/>
      <c r="R514" s="14"/>
      <c r="S514" s="14"/>
      <c r="T514" s="14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s="11" customFormat="1" ht="15" customHeight="1" x14ac:dyDescent="0.25">
      <c r="A515" s="59" t="s">
        <v>532</v>
      </c>
      <c r="B515" s="66" t="s">
        <v>18</v>
      </c>
      <c r="C515" s="14" t="s">
        <v>657</v>
      </c>
      <c r="M515" s="16"/>
      <c r="N515" s="17"/>
      <c r="O515" s="14"/>
      <c r="P515" s="14"/>
      <c r="Q515" s="14"/>
      <c r="R515" s="14"/>
      <c r="S515" s="14"/>
      <c r="T515" s="14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s="11" customFormat="1" ht="15" customHeight="1" x14ac:dyDescent="0.25">
      <c r="A516" s="62" t="s">
        <v>533</v>
      </c>
      <c r="B516" s="65" t="s">
        <v>15</v>
      </c>
      <c r="C516" s="14" t="s">
        <v>657</v>
      </c>
      <c r="M516" s="16"/>
      <c r="N516" s="17"/>
      <c r="O516" s="14"/>
      <c r="P516" s="14"/>
      <c r="Q516" s="14"/>
      <c r="R516" s="14"/>
      <c r="S516" s="14"/>
      <c r="T516" s="14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s="11" customFormat="1" ht="15" customHeight="1" x14ac:dyDescent="0.25">
      <c r="A517" s="62" t="s">
        <v>534</v>
      </c>
      <c r="B517" s="65" t="s">
        <v>15</v>
      </c>
      <c r="C517" s="66" t="s">
        <v>31</v>
      </c>
      <c r="M517" s="16"/>
      <c r="N517" s="17"/>
      <c r="O517" s="14"/>
      <c r="P517" s="14"/>
      <c r="Q517" s="14"/>
      <c r="R517" s="14"/>
      <c r="S517" s="14"/>
      <c r="T517" s="14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s="11" customFormat="1" ht="15" customHeight="1" x14ac:dyDescent="0.25">
      <c r="A518" s="59" t="s">
        <v>535</v>
      </c>
      <c r="B518" s="66" t="s">
        <v>18</v>
      </c>
      <c r="C518" s="14" t="s">
        <v>657</v>
      </c>
      <c r="M518" s="16"/>
      <c r="N518" s="17"/>
      <c r="O518" s="14"/>
      <c r="P518" s="14"/>
      <c r="Q518" s="14"/>
      <c r="R518" s="14"/>
      <c r="S518" s="14"/>
      <c r="T518" s="14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s="11" customFormat="1" ht="15" customHeight="1" x14ac:dyDescent="0.25">
      <c r="A519" s="62" t="s">
        <v>536</v>
      </c>
      <c r="B519" s="65" t="s">
        <v>15</v>
      </c>
      <c r="C519" s="66" t="s">
        <v>657</v>
      </c>
      <c r="M519" s="16"/>
      <c r="N519" s="17"/>
      <c r="O519" s="14"/>
      <c r="P519" s="14"/>
      <c r="Q519" s="14"/>
      <c r="R519" s="14"/>
      <c r="S519" s="14"/>
      <c r="T519" s="14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s="11" customFormat="1" ht="15" customHeight="1" x14ac:dyDescent="0.25">
      <c r="A520" s="62" t="s">
        <v>537</v>
      </c>
      <c r="B520" s="65" t="s">
        <v>15</v>
      </c>
      <c r="C520" s="14" t="s">
        <v>657</v>
      </c>
      <c r="M520" s="16"/>
      <c r="N520" s="17"/>
      <c r="O520" s="14"/>
      <c r="P520" s="14"/>
      <c r="Q520" s="14"/>
      <c r="R520" s="14"/>
      <c r="S520" s="14"/>
      <c r="T520" s="14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s="11" customFormat="1" ht="15" customHeight="1" x14ac:dyDescent="0.25">
      <c r="A521" s="62" t="s">
        <v>538</v>
      </c>
      <c r="B521" s="65" t="s">
        <v>15</v>
      </c>
      <c r="C521" s="14" t="s">
        <v>657</v>
      </c>
      <c r="M521" s="20"/>
      <c r="N521" s="17"/>
      <c r="O521" s="14"/>
      <c r="P521" s="14"/>
      <c r="Q521" s="14"/>
      <c r="R521" s="14"/>
      <c r="S521" s="14"/>
      <c r="T521" s="14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s="11" customFormat="1" ht="15" customHeight="1" x14ac:dyDescent="0.25">
      <c r="A522" s="62" t="s">
        <v>539</v>
      </c>
      <c r="B522" s="65" t="s">
        <v>15</v>
      </c>
      <c r="C522" s="14" t="s">
        <v>657</v>
      </c>
      <c r="M522" s="16"/>
      <c r="N522" s="17"/>
      <c r="O522" s="14"/>
      <c r="P522" s="14"/>
      <c r="Q522" s="14"/>
      <c r="R522" s="14"/>
      <c r="S522" s="14"/>
      <c r="T522" s="14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s="11" customFormat="1" ht="15" customHeight="1" x14ac:dyDescent="0.25">
      <c r="A523" s="59" t="s">
        <v>540</v>
      </c>
      <c r="B523" s="66" t="s">
        <v>18</v>
      </c>
      <c r="C523" s="14" t="s">
        <v>657</v>
      </c>
      <c r="M523" s="16"/>
      <c r="N523" s="17"/>
      <c r="O523" s="14"/>
      <c r="P523" s="14"/>
      <c r="Q523" s="14"/>
      <c r="R523" s="14"/>
      <c r="S523" s="14"/>
      <c r="T523" s="14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s="11" customFormat="1" ht="15" customHeight="1" x14ac:dyDescent="0.25">
      <c r="A524" s="59" t="s">
        <v>541</v>
      </c>
      <c r="B524" s="66" t="s">
        <v>18</v>
      </c>
      <c r="C524" s="14" t="s">
        <v>657</v>
      </c>
      <c r="M524" s="16"/>
      <c r="N524" s="17"/>
      <c r="O524" s="14"/>
      <c r="P524" s="14"/>
      <c r="Q524" s="14"/>
      <c r="R524" s="14"/>
      <c r="S524" s="14"/>
      <c r="T524" s="14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s="11" customFormat="1" ht="15" customHeight="1" x14ac:dyDescent="0.25">
      <c r="A525" s="62" t="s">
        <v>542</v>
      </c>
      <c r="B525" s="65" t="s">
        <v>15</v>
      </c>
      <c r="C525" s="14" t="s">
        <v>657</v>
      </c>
      <c r="M525" s="16"/>
      <c r="N525" s="17"/>
      <c r="O525" s="14"/>
      <c r="P525" s="14"/>
      <c r="Q525" s="14"/>
      <c r="R525" s="14"/>
      <c r="S525" s="14"/>
      <c r="T525" s="14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s="11" customFormat="1" ht="15" customHeight="1" x14ac:dyDescent="0.25">
      <c r="A526" s="62" t="s">
        <v>543</v>
      </c>
      <c r="B526" s="65" t="s">
        <v>15</v>
      </c>
      <c r="C526" s="14" t="s">
        <v>657</v>
      </c>
      <c r="M526" s="16"/>
      <c r="N526" s="17"/>
      <c r="O526" s="14"/>
      <c r="P526" s="14"/>
      <c r="Q526" s="14"/>
      <c r="R526" s="14"/>
      <c r="S526" s="14"/>
      <c r="T526" s="14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s="11" customFormat="1" ht="15" customHeight="1" x14ac:dyDescent="0.25">
      <c r="A527" s="62" t="s">
        <v>544</v>
      </c>
      <c r="B527" s="65" t="s">
        <v>15</v>
      </c>
      <c r="C527" s="14" t="s">
        <v>657</v>
      </c>
      <c r="M527" s="16"/>
      <c r="N527" s="17"/>
      <c r="O527" s="14"/>
      <c r="P527" s="14"/>
      <c r="Q527" s="14"/>
      <c r="R527" s="14"/>
      <c r="S527" s="14"/>
      <c r="T527" s="14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s="11" customFormat="1" ht="15" customHeight="1" x14ac:dyDescent="0.25">
      <c r="A528" s="62" t="s">
        <v>545</v>
      </c>
      <c r="B528" s="65" t="s">
        <v>15</v>
      </c>
      <c r="C528" s="14" t="s">
        <v>657</v>
      </c>
      <c r="M528" s="16"/>
      <c r="N528" s="17"/>
      <c r="O528" s="14"/>
      <c r="P528" s="14"/>
      <c r="Q528" s="14"/>
      <c r="R528" s="14"/>
      <c r="S528" s="14"/>
      <c r="T528" s="14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s="11" customFormat="1" ht="15" customHeight="1" x14ac:dyDescent="0.25">
      <c r="A529" s="62" t="s">
        <v>546</v>
      </c>
      <c r="B529" s="65" t="s">
        <v>15</v>
      </c>
      <c r="C529" s="14" t="s">
        <v>657</v>
      </c>
      <c r="M529" s="16"/>
      <c r="N529" s="17"/>
      <c r="O529" s="14"/>
      <c r="P529" s="14"/>
      <c r="Q529" s="14"/>
      <c r="R529" s="14"/>
      <c r="S529" s="14"/>
      <c r="T529" s="14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s="11" customFormat="1" ht="15" customHeight="1" x14ac:dyDescent="0.25">
      <c r="A530" s="62" t="s">
        <v>547</v>
      </c>
      <c r="B530" s="65" t="s">
        <v>15</v>
      </c>
      <c r="C530" s="14" t="s">
        <v>657</v>
      </c>
      <c r="M530" s="16"/>
      <c r="N530" s="17"/>
      <c r="O530" s="14"/>
      <c r="P530" s="14"/>
      <c r="Q530" s="14"/>
      <c r="R530" s="14"/>
      <c r="S530" s="14"/>
      <c r="T530" s="14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s="11" customFormat="1" ht="15" customHeight="1" x14ac:dyDescent="0.25">
      <c r="A531" s="62" t="s">
        <v>548</v>
      </c>
      <c r="B531" s="65" t="s">
        <v>15</v>
      </c>
      <c r="C531" s="14" t="s">
        <v>657</v>
      </c>
      <c r="M531" s="14"/>
      <c r="N531" s="17"/>
      <c r="O531" s="14"/>
      <c r="P531" s="14"/>
      <c r="Q531" s="14"/>
      <c r="R531" s="14"/>
      <c r="S531" s="14"/>
      <c r="T531" s="14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s="11" customFormat="1" ht="15" customHeight="1" x14ac:dyDescent="0.25">
      <c r="A532" s="62" t="s">
        <v>549</v>
      </c>
      <c r="B532" s="65" t="s">
        <v>15</v>
      </c>
      <c r="C532" s="14" t="s">
        <v>657</v>
      </c>
      <c r="M532" s="16"/>
      <c r="N532" s="17"/>
      <c r="O532" s="14"/>
      <c r="P532" s="14"/>
      <c r="Q532" s="14"/>
      <c r="R532" s="14"/>
      <c r="S532" s="14"/>
      <c r="T532" s="14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s="11" customFormat="1" ht="15" customHeight="1" x14ac:dyDescent="0.25">
      <c r="A533" s="62" t="s">
        <v>550</v>
      </c>
      <c r="B533" s="65" t="s">
        <v>40</v>
      </c>
      <c r="C533" s="14" t="s">
        <v>657</v>
      </c>
      <c r="M533" s="16"/>
      <c r="N533" s="17"/>
      <c r="O533" s="14"/>
      <c r="P533" s="14"/>
      <c r="Q533" s="14"/>
      <c r="R533" s="14"/>
      <c r="S533" s="14"/>
      <c r="T533" s="14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s="11" customFormat="1" ht="15" customHeight="1" x14ac:dyDescent="0.25">
      <c r="A534" s="62" t="s">
        <v>551</v>
      </c>
      <c r="B534" s="65" t="s">
        <v>15</v>
      </c>
      <c r="C534" s="14" t="s">
        <v>657</v>
      </c>
      <c r="M534" s="16"/>
      <c r="N534" s="17"/>
      <c r="O534" s="14"/>
      <c r="P534" s="14"/>
      <c r="Q534" s="14"/>
      <c r="R534" s="14"/>
      <c r="S534" s="14"/>
      <c r="T534" s="14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s="11" customFormat="1" ht="15" customHeight="1" x14ac:dyDescent="0.25">
      <c r="A535" s="59" t="s">
        <v>552</v>
      </c>
      <c r="B535" s="66" t="s">
        <v>18</v>
      </c>
      <c r="C535" s="14" t="s">
        <v>657</v>
      </c>
      <c r="M535" s="16"/>
      <c r="N535" s="17"/>
      <c r="O535" s="14"/>
      <c r="P535" s="14"/>
      <c r="Q535" s="14"/>
      <c r="R535" s="14"/>
      <c r="S535" s="14"/>
      <c r="T535" s="14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s="11" customFormat="1" ht="15" customHeight="1" x14ac:dyDescent="0.25">
      <c r="A536" s="45"/>
      <c r="B536" s="26"/>
      <c r="C536" s="26"/>
      <c r="M536" s="16"/>
      <c r="N536" s="32"/>
      <c r="O536" s="14"/>
      <c r="P536" s="14"/>
      <c r="Q536" s="14"/>
      <c r="R536" s="14"/>
      <c r="S536" s="14"/>
      <c r="T536" s="14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s="11" customFormat="1" ht="15" customHeight="1" x14ac:dyDescent="0.25">
      <c r="A537" s="45"/>
      <c r="B537" s="26"/>
      <c r="C537" s="26"/>
      <c r="M537" s="16"/>
      <c r="N537" s="32"/>
      <c r="O537" s="14"/>
      <c r="P537" s="14"/>
      <c r="Q537" s="14"/>
      <c r="R537" s="14"/>
      <c r="S537" s="14"/>
      <c r="T537" s="14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s="11" customFormat="1" ht="15" customHeight="1" x14ac:dyDescent="0.25">
      <c r="A538" s="45"/>
      <c r="B538" s="26"/>
      <c r="C538" s="26"/>
      <c r="D538" s="18"/>
      <c r="E538" s="26"/>
      <c r="F538" s="26"/>
      <c r="G538" s="26"/>
      <c r="H538" s="26"/>
      <c r="I538" s="26"/>
      <c r="J538" s="26"/>
      <c r="K538" s="26"/>
      <c r="L538" s="26"/>
      <c r="M538" s="16"/>
      <c r="N538" s="32"/>
      <c r="O538" s="14"/>
      <c r="P538" s="14"/>
      <c r="Q538" s="14"/>
      <c r="R538" s="14"/>
      <c r="S538" s="14"/>
      <c r="T538" s="14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s="11" customFormat="1" ht="15" customHeight="1" x14ac:dyDescent="0.25">
      <c r="A539" s="45"/>
      <c r="B539" s="26"/>
      <c r="C539" s="26"/>
      <c r="D539" s="18"/>
      <c r="E539" s="26"/>
      <c r="F539" s="26"/>
      <c r="G539" s="26"/>
      <c r="H539" s="26"/>
      <c r="I539" s="26"/>
      <c r="J539" s="26"/>
      <c r="K539" s="26"/>
      <c r="L539" s="26"/>
      <c r="M539" s="16"/>
      <c r="N539" s="32"/>
      <c r="O539" s="14"/>
      <c r="P539" s="14"/>
      <c r="Q539" s="14"/>
      <c r="R539" s="14"/>
      <c r="S539" s="14"/>
      <c r="T539" s="14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s="11" customFormat="1" ht="15" customHeight="1" x14ac:dyDescent="0.25">
      <c r="A540" s="45"/>
      <c r="B540" s="26"/>
      <c r="C540" s="26"/>
      <c r="D540" s="18"/>
      <c r="E540" s="26"/>
      <c r="F540" s="26"/>
      <c r="G540" s="26"/>
      <c r="H540" s="26"/>
      <c r="I540" s="26"/>
      <c r="J540" s="26"/>
      <c r="K540" s="26"/>
      <c r="L540" s="26"/>
      <c r="M540" s="16"/>
      <c r="N540" s="32"/>
      <c r="O540" s="14"/>
      <c r="P540" s="14"/>
      <c r="Q540" s="14"/>
      <c r="R540" s="14"/>
      <c r="S540" s="14"/>
      <c r="T540" s="14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s="11" customFormat="1" ht="15" customHeight="1" x14ac:dyDescent="0.25">
      <c r="A541" s="45"/>
      <c r="B541" s="26"/>
      <c r="C541" s="26"/>
      <c r="D541" s="18"/>
      <c r="E541" s="26"/>
      <c r="F541" s="26"/>
      <c r="G541" s="26"/>
      <c r="H541" s="26"/>
      <c r="I541" s="26"/>
      <c r="J541" s="26"/>
      <c r="K541" s="26"/>
      <c r="L541" s="26"/>
      <c r="M541" s="16"/>
      <c r="N541" s="32"/>
      <c r="O541" s="14"/>
      <c r="P541" s="14"/>
      <c r="Q541" s="14"/>
      <c r="R541" s="14"/>
      <c r="S541" s="14"/>
      <c r="T541" s="14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s="11" customFormat="1" ht="15" customHeight="1" x14ac:dyDescent="0.25">
      <c r="A542" s="45"/>
      <c r="B542" s="26"/>
      <c r="C542" s="26"/>
      <c r="D542" s="18"/>
      <c r="E542" s="26"/>
      <c r="F542" s="26"/>
      <c r="G542" s="26"/>
      <c r="H542" s="26"/>
      <c r="I542" s="26"/>
      <c r="J542" s="26"/>
      <c r="K542" s="26"/>
      <c r="L542" s="26"/>
      <c r="M542" s="16"/>
      <c r="N542" s="32"/>
      <c r="O542" s="14"/>
      <c r="P542" s="14"/>
      <c r="Q542" s="14"/>
      <c r="R542" s="14"/>
      <c r="S542" s="14"/>
      <c r="T542" s="14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s="11" customFormat="1" ht="15" customHeight="1" x14ac:dyDescent="0.25">
      <c r="A543" s="45"/>
      <c r="B543" s="26"/>
      <c r="C543" s="26"/>
      <c r="D543" s="18"/>
      <c r="E543" s="26"/>
      <c r="F543" s="26"/>
      <c r="G543" s="26"/>
      <c r="H543" s="26"/>
      <c r="I543" s="26"/>
      <c r="J543" s="26"/>
      <c r="K543" s="26"/>
      <c r="L543" s="26"/>
      <c r="M543" s="16"/>
      <c r="N543" s="32"/>
      <c r="O543" s="14"/>
      <c r="P543" s="14"/>
      <c r="Q543" s="14"/>
      <c r="R543" s="14"/>
      <c r="S543" s="14"/>
      <c r="T543" s="14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s="11" customFormat="1" ht="15" customHeight="1" x14ac:dyDescent="0.25">
      <c r="A544" s="45"/>
      <c r="B544" s="26"/>
      <c r="C544" s="26"/>
      <c r="D544" s="18"/>
      <c r="E544" s="26"/>
      <c r="F544" s="26"/>
      <c r="G544" s="26"/>
      <c r="H544" s="26"/>
      <c r="I544" s="26"/>
      <c r="J544" s="26"/>
      <c r="K544" s="26"/>
      <c r="L544" s="26"/>
      <c r="M544" s="16"/>
      <c r="N544" s="32"/>
      <c r="O544" s="14"/>
      <c r="P544" s="14"/>
      <c r="Q544" s="14"/>
      <c r="R544" s="14"/>
      <c r="S544" s="14"/>
      <c r="T544" s="14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s="11" customFormat="1" ht="15" customHeight="1" x14ac:dyDescent="0.25">
      <c r="A545" s="45"/>
      <c r="B545" s="26"/>
      <c r="C545" s="26"/>
      <c r="D545" s="18"/>
      <c r="E545" s="26"/>
      <c r="F545" s="26"/>
      <c r="G545" s="26"/>
      <c r="H545" s="26"/>
      <c r="I545" s="26"/>
      <c r="J545" s="26"/>
      <c r="K545" s="26"/>
      <c r="L545" s="26"/>
      <c r="M545" s="16"/>
      <c r="N545" s="32"/>
      <c r="O545" s="14"/>
      <c r="P545" s="14"/>
      <c r="Q545" s="14"/>
      <c r="R545" s="14"/>
      <c r="S545" s="14"/>
      <c r="T545" s="14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s="11" customFormat="1" ht="15" customHeight="1" x14ac:dyDescent="0.25">
      <c r="A546" s="45"/>
      <c r="B546" s="26"/>
      <c r="C546" s="26"/>
      <c r="D546" s="18"/>
      <c r="E546" s="26"/>
      <c r="F546" s="26"/>
      <c r="G546" s="26"/>
      <c r="H546" s="26"/>
      <c r="I546" s="26"/>
      <c r="J546" s="26"/>
      <c r="K546" s="26"/>
      <c r="L546" s="26"/>
      <c r="M546" s="16"/>
      <c r="N546" s="32"/>
      <c r="O546" s="14"/>
      <c r="P546" s="14"/>
      <c r="Q546" s="14"/>
      <c r="R546" s="14"/>
      <c r="S546" s="14"/>
      <c r="T546" s="14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s="11" customFormat="1" ht="15" customHeight="1" x14ac:dyDescent="0.25">
      <c r="A547" s="45"/>
      <c r="B547" s="26"/>
      <c r="C547" s="26"/>
      <c r="D547" s="18"/>
      <c r="E547" s="26"/>
      <c r="F547" s="26"/>
      <c r="G547" s="26"/>
      <c r="H547" s="26"/>
      <c r="I547" s="26"/>
      <c r="J547" s="26"/>
      <c r="K547" s="26"/>
      <c r="L547" s="26"/>
      <c r="M547" s="16"/>
      <c r="N547" s="32"/>
      <c r="O547" s="14"/>
      <c r="P547" s="14"/>
      <c r="Q547" s="14"/>
      <c r="R547" s="14"/>
      <c r="S547" s="14"/>
      <c r="T547" s="14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s="11" customFormat="1" ht="15" customHeight="1" x14ac:dyDescent="0.25">
      <c r="A548" s="45"/>
      <c r="B548" s="26"/>
      <c r="C548" s="26"/>
      <c r="D548" s="18"/>
      <c r="E548" s="26"/>
      <c r="F548" s="26"/>
      <c r="G548" s="26"/>
      <c r="H548" s="26"/>
      <c r="I548" s="26"/>
      <c r="J548" s="26"/>
      <c r="K548" s="26"/>
      <c r="L548" s="26"/>
      <c r="M548" s="16"/>
      <c r="N548" s="32"/>
      <c r="O548" s="14"/>
      <c r="P548" s="14"/>
      <c r="Q548" s="14"/>
      <c r="R548" s="14"/>
      <c r="S548" s="14"/>
      <c r="T548" s="14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s="11" customFormat="1" ht="15" customHeight="1" x14ac:dyDescent="0.25">
      <c r="A549" s="45"/>
      <c r="B549" s="26"/>
      <c r="C549" s="26"/>
      <c r="D549" s="18"/>
      <c r="E549" s="26"/>
      <c r="F549" s="26"/>
      <c r="G549" s="26"/>
      <c r="H549" s="26"/>
      <c r="I549" s="26"/>
      <c r="J549" s="26"/>
      <c r="K549" s="26"/>
      <c r="L549" s="26"/>
      <c r="M549" s="16"/>
      <c r="N549" s="32"/>
      <c r="O549" s="14"/>
      <c r="P549" s="14"/>
      <c r="Q549" s="14"/>
      <c r="R549" s="14"/>
      <c r="S549" s="14"/>
      <c r="T549" s="14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s="11" customFormat="1" ht="15" customHeight="1" x14ac:dyDescent="0.25">
      <c r="A550" s="45"/>
      <c r="B550" s="26"/>
      <c r="C550" s="26"/>
      <c r="D550" s="18"/>
      <c r="E550" s="26"/>
      <c r="F550" s="26"/>
      <c r="G550" s="26"/>
      <c r="H550" s="26"/>
      <c r="I550" s="26"/>
      <c r="J550" s="26"/>
      <c r="K550" s="26"/>
      <c r="L550" s="26"/>
      <c r="M550" s="16"/>
      <c r="N550" s="32"/>
      <c r="O550" s="14"/>
      <c r="P550" s="14"/>
      <c r="Q550" s="14"/>
      <c r="R550" s="14"/>
      <c r="S550" s="14"/>
      <c r="T550" s="14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s="11" customFormat="1" ht="15" customHeight="1" x14ac:dyDescent="0.25">
      <c r="A551" s="45"/>
      <c r="B551" s="26"/>
      <c r="C551" s="26"/>
      <c r="D551" s="18"/>
      <c r="E551" s="26"/>
      <c r="F551" s="26"/>
      <c r="G551" s="26"/>
      <c r="H551" s="26"/>
      <c r="I551" s="26"/>
      <c r="J551" s="26"/>
      <c r="K551" s="26"/>
      <c r="L551" s="26"/>
      <c r="M551" s="16"/>
      <c r="N551" s="32"/>
      <c r="O551" s="14"/>
      <c r="P551" s="14"/>
      <c r="Q551" s="14"/>
      <c r="R551" s="14"/>
      <c r="S551" s="14"/>
      <c r="T551" s="14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s="11" customFormat="1" ht="15" customHeight="1" x14ac:dyDescent="0.25">
      <c r="A552" s="45"/>
      <c r="B552" s="26"/>
      <c r="C552" s="26"/>
      <c r="D552" s="18"/>
      <c r="E552" s="26"/>
      <c r="F552" s="26"/>
      <c r="G552" s="26"/>
      <c r="H552" s="26"/>
      <c r="I552" s="26"/>
      <c r="J552" s="26"/>
      <c r="K552" s="26"/>
      <c r="L552" s="26"/>
      <c r="M552" s="16"/>
      <c r="N552" s="32"/>
      <c r="O552" s="14"/>
      <c r="P552" s="14"/>
      <c r="Q552" s="14"/>
      <c r="R552" s="14"/>
      <c r="S552" s="14"/>
      <c r="T552" s="14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s="11" customFormat="1" ht="15" customHeight="1" x14ac:dyDescent="0.25">
      <c r="A553" s="45"/>
      <c r="B553" s="26"/>
      <c r="C553" s="26"/>
      <c r="D553" s="18"/>
      <c r="E553" s="26"/>
      <c r="F553" s="26"/>
      <c r="G553" s="26"/>
      <c r="H553" s="26"/>
      <c r="I553" s="26"/>
      <c r="J553" s="26"/>
      <c r="K553" s="26"/>
      <c r="L553" s="26"/>
      <c r="M553" s="16"/>
      <c r="N553" s="32"/>
      <c r="O553" s="14"/>
      <c r="P553" s="14"/>
      <c r="Q553" s="14"/>
      <c r="R553" s="14"/>
      <c r="S553" s="14"/>
      <c r="T553" s="14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s="11" customFormat="1" ht="15" customHeight="1" x14ac:dyDescent="0.25">
      <c r="A554" s="45"/>
      <c r="B554" s="26"/>
      <c r="C554" s="26"/>
      <c r="D554" s="18"/>
      <c r="E554" s="26"/>
      <c r="F554" s="26"/>
      <c r="G554" s="26"/>
      <c r="H554" s="26"/>
      <c r="I554" s="26"/>
      <c r="J554" s="26"/>
      <c r="K554" s="26"/>
      <c r="L554" s="26"/>
      <c r="M554" s="16"/>
      <c r="N554" s="32"/>
      <c r="O554" s="14"/>
      <c r="P554" s="14"/>
      <c r="Q554" s="14"/>
      <c r="R554" s="14"/>
      <c r="S554" s="14"/>
      <c r="T554" s="14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s="11" customFormat="1" ht="15" customHeight="1" x14ac:dyDescent="0.25">
      <c r="A555" s="45"/>
      <c r="B555" s="26"/>
      <c r="C555" s="26"/>
      <c r="D555" s="18"/>
      <c r="E555" s="26"/>
      <c r="F555" s="26"/>
      <c r="G555" s="26"/>
      <c r="H555" s="26"/>
      <c r="I555" s="26"/>
      <c r="J555" s="26"/>
      <c r="K555" s="26"/>
      <c r="L555" s="26"/>
      <c r="M555" s="16"/>
      <c r="N555" s="32"/>
      <c r="O555" s="14"/>
      <c r="P555" s="14"/>
      <c r="Q555" s="14"/>
      <c r="R555" s="14"/>
      <c r="S555" s="14"/>
      <c r="T555" s="14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s="11" customFormat="1" ht="15" customHeight="1" x14ac:dyDescent="0.25">
      <c r="A556" s="45"/>
      <c r="B556" s="26"/>
      <c r="C556" s="26"/>
      <c r="D556" s="18"/>
      <c r="E556" s="26"/>
      <c r="F556" s="26"/>
      <c r="G556" s="26"/>
      <c r="H556" s="26"/>
      <c r="I556" s="26"/>
      <c r="J556" s="26"/>
      <c r="K556" s="26"/>
      <c r="L556" s="26"/>
      <c r="M556" s="16"/>
      <c r="N556" s="32"/>
      <c r="O556" s="14"/>
      <c r="P556" s="14"/>
      <c r="Q556" s="14"/>
      <c r="R556" s="14"/>
      <c r="S556" s="14"/>
      <c r="T556" s="14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s="11" customFormat="1" ht="15" customHeight="1" x14ac:dyDescent="0.25">
      <c r="A557" s="45"/>
      <c r="B557" s="26"/>
      <c r="C557" s="26"/>
      <c r="D557" s="18"/>
      <c r="E557" s="26"/>
      <c r="F557" s="26"/>
      <c r="G557" s="26"/>
      <c r="H557" s="26"/>
      <c r="I557" s="26"/>
      <c r="J557" s="26"/>
      <c r="K557" s="26"/>
      <c r="L557" s="26"/>
      <c r="M557" s="16"/>
      <c r="N557" s="32"/>
      <c r="O557" s="14"/>
      <c r="P557" s="14"/>
      <c r="Q557" s="14"/>
      <c r="R557" s="14"/>
      <c r="S557" s="14"/>
      <c r="T557" s="14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s="11" customFormat="1" ht="15" customHeight="1" x14ac:dyDescent="0.25">
      <c r="A558" s="45"/>
      <c r="B558" s="26"/>
      <c r="C558" s="26"/>
      <c r="D558" s="18"/>
      <c r="E558" s="26"/>
      <c r="F558" s="26"/>
      <c r="G558" s="26"/>
      <c r="H558" s="26"/>
      <c r="I558" s="26"/>
      <c r="J558" s="26"/>
      <c r="K558" s="26"/>
      <c r="L558" s="26"/>
      <c r="M558" s="16"/>
      <c r="N558" s="32"/>
      <c r="O558" s="14"/>
      <c r="P558" s="14"/>
      <c r="Q558" s="14"/>
      <c r="R558" s="14"/>
      <c r="S558" s="14"/>
      <c r="T558" s="14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s="11" customFormat="1" ht="15" customHeight="1" x14ac:dyDescent="0.25">
      <c r="A559" s="45"/>
      <c r="B559" s="26"/>
      <c r="C559" s="26"/>
      <c r="D559" s="18"/>
      <c r="E559" s="26"/>
      <c r="F559" s="26"/>
      <c r="G559" s="26"/>
      <c r="H559" s="26"/>
      <c r="I559" s="26"/>
      <c r="J559" s="26"/>
      <c r="K559" s="26"/>
      <c r="L559" s="26"/>
      <c r="M559" s="16"/>
      <c r="N559" s="32"/>
      <c r="O559" s="14"/>
      <c r="P559" s="14"/>
      <c r="Q559" s="14"/>
      <c r="R559" s="14"/>
      <c r="S559" s="14"/>
      <c r="T559" s="14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s="11" customFormat="1" ht="15" customHeight="1" x14ac:dyDescent="0.25">
      <c r="A560" s="45"/>
      <c r="B560" s="26"/>
      <c r="C560" s="26"/>
      <c r="D560" s="18"/>
      <c r="E560" s="26"/>
      <c r="F560" s="26"/>
      <c r="G560" s="26"/>
      <c r="H560" s="26"/>
      <c r="I560" s="26"/>
      <c r="J560" s="26"/>
      <c r="K560" s="26"/>
      <c r="L560" s="26"/>
      <c r="M560" s="16"/>
      <c r="N560" s="32"/>
      <c r="O560" s="14"/>
      <c r="P560" s="14"/>
      <c r="Q560" s="14"/>
      <c r="R560" s="14"/>
      <c r="S560" s="14"/>
      <c r="T560" s="14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s="11" customFormat="1" ht="15" customHeight="1" x14ac:dyDescent="0.25">
      <c r="A561" s="45"/>
      <c r="B561" s="26"/>
      <c r="C561" s="26"/>
      <c r="D561" s="18"/>
      <c r="E561" s="26"/>
      <c r="F561" s="26"/>
      <c r="G561" s="26"/>
      <c r="H561" s="26"/>
      <c r="I561" s="26"/>
      <c r="J561" s="26"/>
      <c r="K561" s="26"/>
      <c r="L561" s="26"/>
      <c r="M561" s="16"/>
      <c r="N561" s="32"/>
      <c r="O561" s="14"/>
      <c r="P561" s="14"/>
      <c r="Q561" s="14"/>
      <c r="R561" s="14"/>
      <c r="S561" s="14"/>
      <c r="T561" s="14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s="11" customFormat="1" ht="15" customHeight="1" x14ac:dyDescent="0.25">
      <c r="A562" s="45"/>
      <c r="B562" s="26"/>
      <c r="C562" s="26"/>
      <c r="D562" s="18"/>
      <c r="E562" s="26"/>
      <c r="F562" s="26"/>
      <c r="G562" s="26"/>
      <c r="H562" s="26"/>
      <c r="I562" s="26"/>
      <c r="J562" s="26"/>
      <c r="K562" s="26"/>
      <c r="L562" s="26"/>
      <c r="M562" s="16"/>
      <c r="N562" s="32"/>
      <c r="O562" s="14"/>
      <c r="P562" s="14"/>
      <c r="Q562" s="14"/>
      <c r="R562" s="14"/>
      <c r="S562" s="14"/>
      <c r="T562" s="14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s="11" customFormat="1" ht="15" customHeight="1" x14ac:dyDescent="0.25">
      <c r="A563" s="45"/>
      <c r="B563" s="26"/>
      <c r="C563" s="26"/>
      <c r="D563" s="18"/>
      <c r="E563" s="26"/>
      <c r="F563" s="26"/>
      <c r="G563" s="26"/>
      <c r="H563" s="26"/>
      <c r="I563" s="26"/>
      <c r="J563" s="26"/>
      <c r="K563" s="26"/>
      <c r="L563" s="26"/>
      <c r="M563" s="16"/>
      <c r="N563" s="32"/>
      <c r="O563" s="14"/>
      <c r="P563" s="14"/>
      <c r="Q563" s="14"/>
      <c r="R563" s="14"/>
      <c r="S563" s="14"/>
      <c r="T563" s="14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s="11" customFormat="1" ht="15" customHeight="1" x14ac:dyDescent="0.25">
      <c r="A564" s="45"/>
      <c r="B564" s="26"/>
      <c r="C564" s="26"/>
      <c r="D564" s="18"/>
      <c r="E564" s="26"/>
      <c r="F564" s="26"/>
      <c r="G564" s="26"/>
      <c r="H564" s="26"/>
      <c r="I564" s="26"/>
      <c r="J564" s="26"/>
      <c r="K564" s="26"/>
      <c r="L564" s="26"/>
      <c r="M564" s="16"/>
      <c r="N564" s="32"/>
      <c r="O564" s="14"/>
      <c r="P564" s="14"/>
      <c r="Q564" s="14"/>
      <c r="R564" s="14"/>
      <c r="S564" s="14"/>
      <c r="T564" s="14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s="11" customFormat="1" ht="15" customHeight="1" x14ac:dyDescent="0.25">
      <c r="A565" s="45"/>
      <c r="B565" s="26"/>
      <c r="C565" s="26"/>
      <c r="D565" s="18"/>
      <c r="E565" s="26"/>
      <c r="F565" s="26"/>
      <c r="G565" s="26"/>
      <c r="H565" s="26"/>
      <c r="I565" s="26"/>
      <c r="J565" s="26"/>
      <c r="K565" s="26"/>
      <c r="L565" s="26"/>
      <c r="M565" s="16"/>
      <c r="N565" s="32"/>
      <c r="O565" s="14"/>
      <c r="P565" s="14"/>
      <c r="Q565" s="14"/>
      <c r="R565" s="14"/>
      <c r="S565" s="14"/>
      <c r="T565" s="14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s="11" customFormat="1" ht="15" customHeight="1" x14ac:dyDescent="0.25">
      <c r="A566" s="45"/>
      <c r="B566" s="26"/>
      <c r="C566" s="26"/>
      <c r="D566" s="18"/>
      <c r="E566" s="26"/>
      <c r="F566" s="26"/>
      <c r="G566" s="26"/>
      <c r="H566" s="26"/>
      <c r="I566" s="26"/>
      <c r="J566" s="26"/>
      <c r="K566" s="26"/>
      <c r="L566" s="26"/>
      <c r="M566" s="16"/>
      <c r="N566" s="32"/>
      <c r="O566" s="14"/>
      <c r="P566" s="14"/>
      <c r="Q566" s="14"/>
      <c r="R566" s="14"/>
      <c r="S566" s="14"/>
      <c r="T566" s="14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s="11" customFormat="1" ht="15" customHeight="1" x14ac:dyDescent="0.25">
      <c r="A567" s="45"/>
      <c r="B567" s="26"/>
      <c r="C567" s="26"/>
      <c r="D567" s="18"/>
      <c r="E567" s="26"/>
      <c r="F567" s="26"/>
      <c r="G567" s="26"/>
      <c r="H567" s="26"/>
      <c r="I567" s="26"/>
      <c r="J567" s="26"/>
      <c r="K567" s="26"/>
      <c r="L567" s="26"/>
      <c r="M567" s="16"/>
      <c r="N567" s="32"/>
      <c r="O567" s="14"/>
      <c r="P567" s="14"/>
      <c r="Q567" s="14"/>
      <c r="R567" s="14"/>
      <c r="S567" s="14"/>
      <c r="T567" s="14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s="11" customFormat="1" ht="15" customHeight="1" x14ac:dyDescent="0.25">
      <c r="A568" s="45"/>
      <c r="B568" s="26"/>
      <c r="C568" s="26"/>
      <c r="D568" s="18"/>
      <c r="E568" s="26"/>
      <c r="F568" s="26"/>
      <c r="G568" s="26"/>
      <c r="H568" s="26"/>
      <c r="I568" s="26"/>
      <c r="J568" s="26"/>
      <c r="K568" s="26"/>
      <c r="L568" s="26"/>
      <c r="M568" s="16"/>
      <c r="N568" s="32"/>
      <c r="O568" s="14"/>
      <c r="P568" s="14"/>
      <c r="Q568" s="14"/>
      <c r="R568" s="14"/>
      <c r="S568" s="14"/>
      <c r="T568" s="14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s="11" customFormat="1" ht="15" customHeight="1" x14ac:dyDescent="0.25">
      <c r="A569" s="45"/>
      <c r="B569" s="26"/>
      <c r="C569" s="26"/>
      <c r="D569" s="18"/>
      <c r="E569" s="26"/>
      <c r="F569" s="26"/>
      <c r="G569" s="26"/>
      <c r="H569" s="26"/>
      <c r="I569" s="26"/>
      <c r="J569" s="26"/>
      <c r="K569" s="26"/>
      <c r="L569" s="26"/>
      <c r="M569" s="16"/>
      <c r="N569" s="32"/>
      <c r="O569" s="14"/>
      <c r="P569" s="14"/>
      <c r="Q569" s="14"/>
      <c r="R569" s="14"/>
      <c r="S569" s="14"/>
      <c r="T569" s="14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s="11" customFormat="1" ht="15" customHeight="1" x14ac:dyDescent="0.25">
      <c r="A570" s="45"/>
      <c r="B570" s="26"/>
      <c r="C570" s="26"/>
      <c r="D570" s="18"/>
      <c r="E570" s="26"/>
      <c r="F570" s="26"/>
      <c r="G570" s="26"/>
      <c r="H570" s="26"/>
      <c r="I570" s="26"/>
      <c r="J570" s="26"/>
      <c r="K570" s="26"/>
      <c r="L570" s="26"/>
      <c r="M570" s="16"/>
      <c r="N570" s="32"/>
      <c r="O570" s="14"/>
      <c r="P570" s="14"/>
      <c r="Q570" s="14"/>
      <c r="R570" s="14"/>
      <c r="S570" s="14"/>
      <c r="T570" s="14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s="11" customFormat="1" ht="15" customHeight="1" x14ac:dyDescent="0.25">
      <c r="A571" s="45"/>
      <c r="B571" s="26"/>
      <c r="C571" s="26"/>
      <c r="D571" s="18"/>
      <c r="E571" s="26"/>
      <c r="F571" s="26"/>
      <c r="G571" s="26"/>
      <c r="H571" s="26"/>
      <c r="I571" s="26"/>
      <c r="J571" s="26"/>
      <c r="K571" s="26"/>
      <c r="L571" s="26"/>
      <c r="M571" s="16"/>
      <c r="N571" s="32"/>
      <c r="O571" s="14"/>
      <c r="P571" s="14"/>
      <c r="Q571" s="14"/>
      <c r="R571" s="14"/>
      <c r="S571" s="14"/>
      <c r="T571" s="14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s="11" customFormat="1" ht="15" customHeight="1" x14ac:dyDescent="0.25">
      <c r="A572" s="45"/>
      <c r="B572" s="26"/>
      <c r="C572" s="26"/>
      <c r="D572" s="18"/>
      <c r="E572" s="26"/>
      <c r="F572" s="26"/>
      <c r="G572" s="26"/>
      <c r="H572" s="26"/>
      <c r="I572" s="26"/>
      <c r="J572" s="26"/>
      <c r="K572" s="26"/>
      <c r="L572" s="26"/>
      <c r="M572" s="16"/>
      <c r="N572" s="32"/>
      <c r="O572" s="14"/>
      <c r="P572" s="14"/>
      <c r="Q572" s="14"/>
      <c r="R572" s="14"/>
      <c r="S572" s="14"/>
      <c r="T572" s="14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s="11" customFormat="1" ht="15" customHeight="1" x14ac:dyDescent="0.25">
      <c r="A573" s="45"/>
      <c r="B573" s="26"/>
      <c r="C573" s="26"/>
      <c r="D573" s="18"/>
      <c r="E573" s="26"/>
      <c r="F573" s="26"/>
      <c r="G573" s="26"/>
      <c r="H573" s="26"/>
      <c r="I573" s="26"/>
      <c r="J573" s="26"/>
      <c r="K573" s="26"/>
      <c r="L573" s="26"/>
      <c r="M573" s="16"/>
      <c r="N573" s="32"/>
      <c r="O573" s="14"/>
      <c r="P573" s="14"/>
      <c r="Q573" s="14"/>
      <c r="R573" s="14"/>
      <c r="S573" s="14"/>
      <c r="T573" s="14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s="11" customFormat="1" ht="15" customHeight="1" x14ac:dyDescent="0.25">
      <c r="A574" s="45"/>
      <c r="B574" s="26"/>
      <c r="C574" s="26"/>
      <c r="D574" s="18"/>
      <c r="E574" s="26"/>
      <c r="F574" s="26"/>
      <c r="G574" s="26"/>
      <c r="H574" s="26"/>
      <c r="I574" s="26"/>
      <c r="J574" s="26"/>
      <c r="K574" s="26"/>
      <c r="L574" s="26"/>
      <c r="M574" s="16"/>
      <c r="N574" s="32"/>
      <c r="O574" s="14"/>
      <c r="P574" s="14"/>
      <c r="Q574" s="14"/>
      <c r="R574" s="14"/>
      <c r="S574" s="14"/>
      <c r="T574" s="14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s="11" customFormat="1" ht="15" customHeight="1" x14ac:dyDescent="0.25">
      <c r="A575" s="45"/>
      <c r="B575" s="26"/>
      <c r="C575" s="26"/>
      <c r="D575" s="18"/>
      <c r="E575" s="26"/>
      <c r="F575" s="26"/>
      <c r="G575" s="26"/>
      <c r="H575" s="26"/>
      <c r="I575" s="26"/>
      <c r="J575" s="26"/>
      <c r="K575" s="26"/>
      <c r="L575" s="26"/>
      <c r="M575" s="16"/>
      <c r="N575" s="32"/>
      <c r="O575" s="14"/>
      <c r="P575" s="14"/>
      <c r="Q575" s="14"/>
      <c r="R575" s="14"/>
      <c r="S575" s="14"/>
      <c r="T575" s="14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s="11" customFormat="1" ht="15" customHeight="1" x14ac:dyDescent="0.25">
      <c r="A576" s="45"/>
      <c r="B576" s="26"/>
      <c r="C576" s="26"/>
      <c r="D576" s="18"/>
      <c r="E576" s="26"/>
      <c r="F576" s="26"/>
      <c r="G576" s="26"/>
      <c r="H576" s="26"/>
      <c r="I576" s="26"/>
      <c r="J576" s="26"/>
      <c r="K576" s="26"/>
      <c r="L576" s="26"/>
      <c r="M576" s="16"/>
      <c r="N576" s="32"/>
      <c r="O576" s="14"/>
      <c r="P576" s="14"/>
      <c r="Q576" s="14"/>
      <c r="R576" s="14"/>
      <c r="S576" s="14"/>
      <c r="T576" s="14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s="11" customFormat="1" ht="15" customHeight="1" x14ac:dyDescent="0.25">
      <c r="A577" s="45"/>
      <c r="B577" s="26"/>
      <c r="C577" s="26"/>
      <c r="D577" s="18"/>
      <c r="E577" s="26"/>
      <c r="F577" s="26"/>
      <c r="G577" s="26"/>
      <c r="H577" s="26"/>
      <c r="I577" s="26"/>
      <c r="J577" s="26"/>
      <c r="K577" s="26"/>
      <c r="L577" s="26"/>
      <c r="M577" s="16"/>
      <c r="N577" s="32"/>
      <c r="O577" s="14"/>
      <c r="P577" s="14"/>
      <c r="Q577" s="14"/>
      <c r="R577" s="14"/>
      <c r="S577" s="14"/>
      <c r="T577" s="14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s="11" customFormat="1" ht="15" customHeight="1" x14ac:dyDescent="0.25">
      <c r="A578" s="45"/>
      <c r="B578" s="26"/>
      <c r="C578" s="26"/>
      <c r="D578" s="18"/>
      <c r="E578" s="26"/>
      <c r="F578" s="26"/>
      <c r="G578" s="26"/>
      <c r="H578" s="26"/>
      <c r="I578" s="26"/>
      <c r="J578" s="26"/>
      <c r="K578" s="26"/>
      <c r="L578" s="26"/>
      <c r="M578" s="16"/>
      <c r="N578" s="32"/>
      <c r="O578" s="14"/>
      <c r="P578" s="14"/>
      <c r="Q578" s="14"/>
      <c r="R578" s="14"/>
      <c r="S578" s="14"/>
      <c r="T578" s="14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s="11" customFormat="1" ht="15" customHeight="1" x14ac:dyDescent="0.25">
      <c r="A579" s="45"/>
      <c r="B579" s="26"/>
      <c r="C579" s="26"/>
      <c r="D579" s="18"/>
      <c r="E579" s="26"/>
      <c r="F579" s="26"/>
      <c r="G579" s="26"/>
      <c r="H579" s="26"/>
      <c r="I579" s="26"/>
      <c r="J579" s="26"/>
      <c r="K579" s="26"/>
      <c r="L579" s="26"/>
      <c r="M579" s="16"/>
      <c r="N579" s="32"/>
      <c r="O579" s="14"/>
      <c r="P579" s="14"/>
      <c r="Q579" s="14"/>
      <c r="R579" s="14"/>
      <c r="S579" s="14"/>
      <c r="T579" s="14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s="11" customFormat="1" ht="15" customHeight="1" x14ac:dyDescent="0.25">
      <c r="A580" s="45"/>
      <c r="B580" s="26"/>
      <c r="C580" s="26"/>
      <c r="D580" s="18"/>
      <c r="E580" s="26"/>
      <c r="F580" s="26"/>
      <c r="G580" s="26"/>
      <c r="H580" s="26"/>
      <c r="I580" s="26"/>
      <c r="J580" s="26"/>
      <c r="K580" s="26"/>
      <c r="L580" s="26"/>
      <c r="M580" s="16"/>
      <c r="N580" s="32"/>
      <c r="O580" s="14"/>
      <c r="P580" s="14"/>
      <c r="Q580" s="14"/>
      <c r="R580" s="14"/>
      <c r="S580" s="14"/>
      <c r="T580" s="14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s="11" customFormat="1" ht="15" customHeight="1" x14ac:dyDescent="0.25">
      <c r="A581" s="45"/>
      <c r="B581" s="26"/>
      <c r="C581" s="26"/>
      <c r="D581" s="18"/>
      <c r="E581" s="26"/>
      <c r="F581" s="26"/>
      <c r="G581" s="26"/>
      <c r="H581" s="26"/>
      <c r="I581" s="26"/>
      <c r="J581" s="26"/>
      <c r="K581" s="26"/>
      <c r="L581" s="26"/>
      <c r="M581" s="16"/>
      <c r="N581" s="32"/>
      <c r="O581" s="14"/>
      <c r="P581" s="14"/>
      <c r="Q581" s="14"/>
      <c r="R581" s="14"/>
      <c r="S581" s="14"/>
      <c r="T581" s="14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s="11" customFormat="1" ht="15" customHeight="1" x14ac:dyDescent="0.25">
      <c r="A582" s="45"/>
      <c r="B582" s="26"/>
      <c r="C582" s="26"/>
      <c r="D582" s="18"/>
      <c r="E582" s="26"/>
      <c r="F582" s="26"/>
      <c r="G582" s="26"/>
      <c r="H582" s="26"/>
      <c r="I582" s="26"/>
      <c r="J582" s="26"/>
      <c r="K582" s="26"/>
      <c r="L582" s="26"/>
      <c r="M582" s="16"/>
      <c r="N582" s="32"/>
      <c r="O582" s="14"/>
      <c r="P582" s="14"/>
      <c r="Q582" s="14"/>
      <c r="R582" s="14"/>
      <c r="S582" s="14"/>
      <c r="T582" s="14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s="11" customFormat="1" ht="15" customHeight="1" x14ac:dyDescent="0.25">
      <c r="A583" s="45"/>
      <c r="B583" s="26"/>
      <c r="C583" s="26"/>
      <c r="D583" s="18"/>
      <c r="E583" s="26"/>
      <c r="F583" s="26"/>
      <c r="G583" s="26"/>
      <c r="H583" s="26"/>
      <c r="I583" s="26"/>
      <c r="J583" s="26"/>
      <c r="K583" s="26"/>
      <c r="L583" s="26"/>
      <c r="M583" s="16"/>
      <c r="N583" s="32"/>
      <c r="O583" s="14"/>
      <c r="P583" s="14"/>
      <c r="Q583" s="14"/>
      <c r="R583" s="14"/>
      <c r="S583" s="14"/>
      <c r="T583" s="14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s="11" customFormat="1" ht="15" customHeight="1" x14ac:dyDescent="0.25">
      <c r="A584" s="45"/>
      <c r="B584" s="26"/>
      <c r="C584" s="26"/>
      <c r="D584" s="18"/>
      <c r="E584" s="26"/>
      <c r="F584" s="26"/>
      <c r="G584" s="26"/>
      <c r="H584" s="26"/>
      <c r="I584" s="26"/>
      <c r="J584" s="26"/>
      <c r="K584" s="26"/>
      <c r="L584" s="26"/>
      <c r="M584" s="16"/>
      <c r="N584" s="32"/>
      <c r="O584" s="14"/>
      <c r="P584" s="14"/>
      <c r="Q584" s="14"/>
      <c r="R584" s="14"/>
      <c r="S584" s="14"/>
      <c r="T584" s="14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s="11" customFormat="1" ht="15" customHeight="1" x14ac:dyDescent="0.25">
      <c r="A585" s="45"/>
      <c r="B585" s="26"/>
      <c r="C585" s="26"/>
      <c r="D585" s="18"/>
      <c r="E585" s="26"/>
      <c r="F585" s="26"/>
      <c r="G585" s="26"/>
      <c r="H585" s="26"/>
      <c r="I585" s="26"/>
      <c r="J585" s="26"/>
      <c r="K585" s="26"/>
      <c r="L585" s="26"/>
      <c r="M585" s="16"/>
      <c r="N585" s="32"/>
      <c r="O585" s="14"/>
      <c r="P585" s="14"/>
      <c r="Q585" s="14"/>
      <c r="R585" s="14"/>
      <c r="S585" s="14"/>
      <c r="T585" s="14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s="11" customFormat="1" ht="15" customHeight="1" x14ac:dyDescent="0.25">
      <c r="A586" s="45"/>
      <c r="B586" s="26"/>
      <c r="C586" s="26"/>
      <c r="D586" s="18"/>
      <c r="E586" s="26"/>
      <c r="F586" s="26"/>
      <c r="G586" s="26"/>
      <c r="H586" s="26"/>
      <c r="I586" s="26"/>
      <c r="J586" s="26"/>
      <c r="K586" s="26"/>
      <c r="L586" s="26"/>
      <c r="M586" s="16"/>
      <c r="N586" s="32"/>
      <c r="O586" s="14"/>
      <c r="P586" s="14"/>
      <c r="Q586" s="14"/>
      <c r="R586" s="14"/>
      <c r="S586" s="14"/>
      <c r="T586" s="14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s="11" customFormat="1" ht="15" customHeight="1" x14ac:dyDescent="0.25">
      <c r="A587" s="45"/>
      <c r="B587" s="26"/>
      <c r="C587" s="26"/>
      <c r="D587" s="18"/>
      <c r="E587" s="26"/>
      <c r="F587" s="26"/>
      <c r="G587" s="26"/>
      <c r="H587" s="26"/>
      <c r="I587" s="26"/>
      <c r="J587" s="26"/>
      <c r="K587" s="26"/>
      <c r="L587" s="26"/>
      <c r="M587" s="16"/>
      <c r="N587" s="32"/>
      <c r="O587" s="14"/>
      <c r="P587" s="14"/>
      <c r="Q587" s="14"/>
      <c r="R587" s="14"/>
      <c r="S587" s="14"/>
      <c r="T587" s="14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s="11" customFormat="1" ht="15" customHeight="1" x14ac:dyDescent="0.25">
      <c r="A588" s="45"/>
      <c r="B588" s="26"/>
      <c r="C588" s="26"/>
      <c r="D588" s="18"/>
      <c r="E588" s="26"/>
      <c r="F588" s="26"/>
      <c r="G588" s="26"/>
      <c r="H588" s="26"/>
      <c r="I588" s="26"/>
      <c r="J588" s="26"/>
      <c r="K588" s="26"/>
      <c r="L588" s="26"/>
      <c r="M588" s="16"/>
      <c r="N588" s="32"/>
      <c r="O588" s="14"/>
      <c r="P588" s="14"/>
      <c r="Q588" s="14"/>
      <c r="R588" s="14"/>
      <c r="S588" s="14"/>
      <c r="T588" s="14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s="11" customFormat="1" ht="15" customHeight="1" x14ac:dyDescent="0.25">
      <c r="A589" s="45"/>
      <c r="B589" s="26"/>
      <c r="C589" s="26"/>
      <c r="D589" s="18"/>
      <c r="E589" s="26"/>
      <c r="F589" s="26"/>
      <c r="G589" s="26"/>
      <c r="H589" s="26"/>
      <c r="I589" s="26"/>
      <c r="J589" s="26"/>
      <c r="K589" s="26"/>
      <c r="L589" s="26"/>
      <c r="M589" s="16"/>
      <c r="N589" s="32"/>
      <c r="O589" s="14"/>
      <c r="P589" s="14"/>
      <c r="Q589" s="14"/>
      <c r="R589" s="14"/>
      <c r="S589" s="14"/>
      <c r="T589" s="14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s="11" customFormat="1" ht="15" customHeight="1" x14ac:dyDescent="0.25">
      <c r="A590" s="45"/>
      <c r="B590" s="26"/>
      <c r="C590" s="26"/>
      <c r="D590" s="18"/>
      <c r="E590" s="26"/>
      <c r="F590" s="26"/>
      <c r="G590" s="26"/>
      <c r="H590" s="26"/>
      <c r="I590" s="26"/>
      <c r="J590" s="26"/>
      <c r="K590" s="26"/>
      <c r="L590" s="26"/>
      <c r="M590" s="16"/>
      <c r="N590" s="32"/>
      <c r="O590" s="14"/>
      <c r="P590" s="14"/>
      <c r="Q590" s="14"/>
      <c r="R590" s="14"/>
      <c r="S590" s="14"/>
      <c r="T590" s="14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s="11" customFormat="1" ht="15" customHeight="1" x14ac:dyDescent="0.25">
      <c r="A591" s="45"/>
      <c r="B591" s="26"/>
      <c r="C591" s="26"/>
      <c r="D591" s="18"/>
      <c r="E591" s="26"/>
      <c r="F591" s="26"/>
      <c r="G591" s="26"/>
      <c r="H591" s="26"/>
      <c r="I591" s="26"/>
      <c r="J591" s="26"/>
      <c r="K591" s="26"/>
      <c r="L591" s="26"/>
      <c r="M591" s="16"/>
      <c r="N591" s="32"/>
      <c r="O591" s="14"/>
      <c r="P591" s="14"/>
      <c r="Q591" s="14"/>
      <c r="R591" s="14"/>
      <c r="S591" s="14"/>
      <c r="T591" s="14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s="11" customFormat="1" ht="15" customHeight="1" x14ac:dyDescent="0.25">
      <c r="A592" s="45"/>
      <c r="B592" s="26"/>
      <c r="C592" s="26"/>
      <c r="D592" s="18"/>
      <c r="E592" s="26"/>
      <c r="F592" s="26"/>
      <c r="G592" s="26"/>
      <c r="H592" s="26"/>
      <c r="I592" s="26"/>
      <c r="J592" s="26"/>
      <c r="K592" s="26"/>
      <c r="L592" s="26"/>
      <c r="M592" s="16"/>
      <c r="N592" s="32"/>
      <c r="O592" s="14"/>
      <c r="P592" s="14"/>
      <c r="Q592" s="14"/>
      <c r="R592" s="14"/>
      <c r="S592" s="14"/>
      <c r="T592" s="14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s="11" customFormat="1" ht="15" customHeight="1" x14ac:dyDescent="0.25">
      <c r="A593" s="45"/>
      <c r="B593" s="26"/>
      <c r="C593" s="26"/>
      <c r="D593" s="18"/>
      <c r="E593" s="26"/>
      <c r="F593" s="26"/>
      <c r="G593" s="26"/>
      <c r="H593" s="26"/>
      <c r="I593" s="26"/>
      <c r="J593" s="26"/>
      <c r="K593" s="26"/>
      <c r="L593" s="26"/>
      <c r="M593" s="16"/>
      <c r="N593" s="32"/>
      <c r="O593" s="14"/>
      <c r="P593" s="14"/>
      <c r="Q593" s="14"/>
      <c r="R593" s="14"/>
      <c r="S593" s="14"/>
      <c r="T593" s="14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s="11" customFormat="1" ht="15" customHeight="1" x14ac:dyDescent="0.25">
      <c r="A594" s="45"/>
      <c r="B594" s="26"/>
      <c r="C594" s="26"/>
      <c r="D594" s="18"/>
      <c r="E594" s="26"/>
      <c r="F594" s="26"/>
      <c r="G594" s="26"/>
      <c r="H594" s="26"/>
      <c r="I594" s="26"/>
      <c r="J594" s="26"/>
      <c r="K594" s="26"/>
      <c r="L594" s="26"/>
      <c r="M594" s="16"/>
      <c r="N594" s="32"/>
      <c r="O594" s="14"/>
      <c r="P594" s="14"/>
      <c r="Q594" s="14"/>
      <c r="R594" s="14"/>
      <c r="S594" s="14"/>
      <c r="T594" s="14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s="11" customFormat="1" ht="15" customHeight="1" x14ac:dyDescent="0.25">
      <c r="A595" s="45"/>
      <c r="B595" s="26"/>
      <c r="C595" s="26"/>
      <c r="D595" s="18"/>
      <c r="E595" s="26"/>
      <c r="F595" s="26"/>
      <c r="G595" s="26"/>
      <c r="H595" s="26"/>
      <c r="I595" s="26"/>
      <c r="J595" s="26"/>
      <c r="K595" s="26"/>
      <c r="L595" s="26"/>
      <c r="M595" s="16"/>
      <c r="N595" s="32"/>
      <c r="O595" s="14"/>
      <c r="P595" s="14"/>
      <c r="Q595" s="14"/>
      <c r="R595" s="14"/>
      <c r="S595" s="14"/>
      <c r="T595" s="14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s="11" customFormat="1" ht="15" customHeight="1" x14ac:dyDescent="0.25">
      <c r="A596" s="45"/>
      <c r="B596" s="26"/>
      <c r="C596" s="26"/>
      <c r="D596" s="18"/>
      <c r="E596" s="26"/>
      <c r="F596" s="26"/>
      <c r="G596" s="26"/>
      <c r="H596" s="26"/>
      <c r="I596" s="26"/>
      <c r="J596" s="26"/>
      <c r="K596" s="26"/>
      <c r="L596" s="26"/>
      <c r="M596" s="16"/>
      <c r="N596" s="32"/>
      <c r="O596" s="14"/>
      <c r="P596" s="14"/>
      <c r="Q596" s="14"/>
      <c r="R596" s="14"/>
      <c r="S596" s="14"/>
      <c r="T596" s="14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s="11" customFormat="1" ht="15" customHeight="1" x14ac:dyDescent="0.25">
      <c r="A597" s="45"/>
      <c r="B597" s="26"/>
      <c r="C597" s="26"/>
      <c r="D597" s="18"/>
      <c r="E597" s="26"/>
      <c r="F597" s="26"/>
      <c r="G597" s="26"/>
      <c r="H597" s="26"/>
      <c r="I597" s="26"/>
      <c r="J597" s="26"/>
      <c r="K597" s="26"/>
      <c r="L597" s="26"/>
      <c r="M597" s="16"/>
      <c r="N597" s="32"/>
      <c r="O597" s="14"/>
      <c r="P597" s="14"/>
      <c r="Q597" s="14"/>
      <c r="R597" s="14"/>
      <c r="S597" s="14"/>
      <c r="T597" s="14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s="11" customFormat="1" ht="15" customHeight="1" x14ac:dyDescent="0.25">
      <c r="A598" s="45"/>
      <c r="B598" s="26"/>
      <c r="C598" s="26"/>
      <c r="D598" s="18"/>
      <c r="E598" s="26"/>
      <c r="F598" s="26"/>
      <c r="G598" s="26"/>
      <c r="H598" s="26"/>
      <c r="I598" s="26"/>
      <c r="J598" s="26"/>
      <c r="K598" s="26"/>
      <c r="L598" s="26"/>
      <c r="M598" s="16"/>
      <c r="N598" s="32"/>
      <c r="O598" s="14"/>
      <c r="P598" s="14"/>
      <c r="Q598" s="14"/>
      <c r="R598" s="14"/>
      <c r="S598" s="14"/>
      <c r="T598" s="14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s="11" customFormat="1" ht="15" customHeight="1" x14ac:dyDescent="0.25">
      <c r="A599" s="45"/>
      <c r="B599" s="26"/>
      <c r="C599" s="26"/>
      <c r="D599" s="18"/>
      <c r="E599" s="26"/>
      <c r="F599" s="26"/>
      <c r="G599" s="26"/>
      <c r="H599" s="26"/>
      <c r="I599" s="26"/>
      <c r="J599" s="26"/>
      <c r="K599" s="26"/>
      <c r="L599" s="26"/>
      <c r="M599" s="16"/>
      <c r="N599" s="32"/>
      <c r="O599" s="14"/>
      <c r="P599" s="14"/>
      <c r="Q599" s="14"/>
      <c r="R599" s="14"/>
      <c r="S599" s="14"/>
      <c r="T599" s="14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s="11" customFormat="1" ht="15" customHeight="1" x14ac:dyDescent="0.25">
      <c r="A600" s="45"/>
      <c r="B600" s="26"/>
      <c r="C600" s="26"/>
      <c r="D600" s="18"/>
      <c r="E600" s="26"/>
      <c r="F600" s="26"/>
      <c r="G600" s="26"/>
      <c r="H600" s="26"/>
      <c r="I600" s="26"/>
      <c r="J600" s="26"/>
      <c r="K600" s="26"/>
      <c r="L600" s="26"/>
      <c r="M600" s="16"/>
      <c r="N600" s="32"/>
      <c r="O600" s="14"/>
      <c r="P600" s="14"/>
      <c r="Q600" s="14"/>
      <c r="R600" s="14"/>
      <c r="S600" s="14"/>
      <c r="T600" s="14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s="11" customFormat="1" ht="15" customHeight="1" x14ac:dyDescent="0.25">
      <c r="A601" s="45"/>
      <c r="B601" s="26"/>
      <c r="C601" s="26"/>
      <c r="D601" s="18"/>
      <c r="E601" s="26"/>
      <c r="F601" s="26"/>
      <c r="G601" s="26"/>
      <c r="H601" s="26"/>
      <c r="I601" s="26"/>
      <c r="J601" s="26"/>
      <c r="K601" s="26"/>
      <c r="L601" s="26"/>
      <c r="M601" s="16"/>
      <c r="N601" s="32"/>
      <c r="O601" s="14"/>
      <c r="P601" s="14"/>
      <c r="Q601" s="14"/>
      <c r="R601" s="14"/>
      <c r="S601" s="14"/>
      <c r="T601" s="14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s="11" customFormat="1" ht="15" customHeight="1" x14ac:dyDescent="0.25">
      <c r="A602" s="45"/>
      <c r="B602" s="26"/>
      <c r="C602" s="26"/>
      <c r="D602" s="18"/>
      <c r="E602" s="26"/>
      <c r="F602" s="26"/>
      <c r="G602" s="26"/>
      <c r="H602" s="26"/>
      <c r="I602" s="26"/>
      <c r="J602" s="26"/>
      <c r="K602" s="26"/>
      <c r="L602" s="26"/>
      <c r="M602" s="16"/>
      <c r="N602" s="32"/>
      <c r="O602" s="14"/>
      <c r="P602" s="14"/>
      <c r="Q602" s="14"/>
      <c r="R602" s="14"/>
      <c r="S602" s="14"/>
      <c r="T602" s="14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s="11" customFormat="1" ht="15" customHeight="1" x14ac:dyDescent="0.25">
      <c r="A603" s="45"/>
      <c r="B603" s="26"/>
      <c r="C603" s="26"/>
      <c r="D603" s="18"/>
      <c r="E603" s="26"/>
      <c r="F603" s="26"/>
      <c r="G603" s="26"/>
      <c r="H603" s="26"/>
      <c r="I603" s="26"/>
      <c r="J603" s="26"/>
      <c r="K603" s="26"/>
      <c r="L603" s="26"/>
      <c r="M603" s="16"/>
      <c r="N603" s="32"/>
      <c r="O603" s="14"/>
      <c r="P603" s="14"/>
      <c r="Q603" s="14"/>
      <c r="R603" s="14"/>
      <c r="S603" s="14"/>
      <c r="T603" s="14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s="11" customFormat="1" ht="15" customHeight="1" x14ac:dyDescent="0.25">
      <c r="A604" s="45"/>
      <c r="B604" s="26"/>
      <c r="C604" s="26"/>
      <c r="D604" s="18"/>
      <c r="E604" s="26"/>
      <c r="F604" s="26"/>
      <c r="G604" s="26"/>
      <c r="H604" s="26"/>
      <c r="I604" s="26"/>
      <c r="J604" s="26"/>
      <c r="K604" s="26"/>
      <c r="L604" s="26"/>
      <c r="M604" s="16"/>
      <c r="N604" s="32"/>
      <c r="O604" s="14"/>
      <c r="P604" s="14"/>
      <c r="Q604" s="14"/>
      <c r="R604" s="14"/>
      <c r="S604" s="14"/>
      <c r="T604" s="14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s="11" customFormat="1" ht="15" customHeight="1" x14ac:dyDescent="0.25">
      <c r="A605" s="45"/>
      <c r="B605" s="26"/>
      <c r="C605" s="26"/>
      <c r="D605" s="18"/>
      <c r="E605" s="26"/>
      <c r="F605" s="26"/>
      <c r="G605" s="26"/>
      <c r="H605" s="26"/>
      <c r="I605" s="26"/>
      <c r="J605" s="26"/>
      <c r="K605" s="26"/>
      <c r="L605" s="26"/>
      <c r="M605" s="16"/>
      <c r="N605" s="32"/>
      <c r="O605" s="14"/>
      <c r="P605" s="14"/>
      <c r="Q605" s="14"/>
      <c r="R605" s="14"/>
      <c r="S605" s="14"/>
      <c r="T605" s="14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s="11" customFormat="1" ht="15" customHeight="1" x14ac:dyDescent="0.25">
      <c r="A606" s="45"/>
      <c r="B606" s="26"/>
      <c r="C606" s="26"/>
      <c r="D606" s="18"/>
      <c r="E606" s="26"/>
      <c r="F606" s="26"/>
      <c r="G606" s="26"/>
      <c r="H606" s="26"/>
      <c r="I606" s="26"/>
      <c r="J606" s="26"/>
      <c r="K606" s="26"/>
      <c r="L606" s="26"/>
      <c r="M606" s="16"/>
      <c r="N606" s="32"/>
      <c r="O606" s="14"/>
      <c r="P606" s="14"/>
      <c r="Q606" s="14"/>
      <c r="R606" s="14"/>
      <c r="S606" s="14"/>
      <c r="T606" s="14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s="11" customFormat="1" ht="15" customHeight="1" x14ac:dyDescent="0.25">
      <c r="A607" s="45"/>
      <c r="B607" s="26"/>
      <c r="C607" s="26"/>
      <c r="D607" s="18"/>
      <c r="E607" s="26"/>
      <c r="F607" s="26"/>
      <c r="G607" s="26"/>
      <c r="H607" s="26"/>
      <c r="I607" s="26"/>
      <c r="J607" s="26"/>
      <c r="K607" s="26"/>
      <c r="L607" s="26"/>
      <c r="M607" s="16"/>
      <c r="N607" s="32"/>
      <c r="O607" s="14"/>
      <c r="P607" s="14"/>
      <c r="Q607" s="14"/>
      <c r="R607" s="14"/>
      <c r="S607" s="14"/>
      <c r="T607" s="14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s="11" customFormat="1" ht="15" customHeight="1" x14ac:dyDescent="0.25">
      <c r="A608" s="45"/>
      <c r="B608" s="26"/>
      <c r="C608" s="26"/>
      <c r="D608" s="18"/>
      <c r="E608" s="26"/>
      <c r="F608" s="26"/>
      <c r="G608" s="26"/>
      <c r="H608" s="26"/>
      <c r="I608" s="26"/>
      <c r="J608" s="26"/>
      <c r="K608" s="26"/>
      <c r="L608" s="26"/>
      <c r="M608" s="16"/>
      <c r="N608" s="32"/>
      <c r="O608" s="14"/>
      <c r="P608" s="14"/>
      <c r="Q608" s="14"/>
      <c r="R608" s="14"/>
      <c r="S608" s="14"/>
      <c r="T608" s="14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s="11" customFormat="1" ht="15" customHeight="1" x14ac:dyDescent="0.25">
      <c r="A609" s="45"/>
      <c r="B609" s="26"/>
      <c r="C609" s="26"/>
      <c r="D609" s="18"/>
      <c r="E609" s="26"/>
      <c r="F609" s="26"/>
      <c r="G609" s="26"/>
      <c r="H609" s="26"/>
      <c r="I609" s="26"/>
      <c r="J609" s="26"/>
      <c r="K609" s="26"/>
      <c r="L609" s="26"/>
      <c r="M609" s="16"/>
      <c r="N609" s="32"/>
      <c r="O609" s="14"/>
      <c r="P609" s="14"/>
      <c r="Q609" s="14"/>
      <c r="R609" s="14"/>
      <c r="S609" s="14"/>
      <c r="T609" s="14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s="11" customFormat="1" ht="15" customHeight="1" x14ac:dyDescent="0.25">
      <c r="A610" s="45"/>
      <c r="B610" s="26"/>
      <c r="C610" s="26"/>
      <c r="D610" s="18"/>
      <c r="E610" s="26"/>
      <c r="F610" s="26"/>
      <c r="G610" s="26"/>
      <c r="H610" s="26"/>
      <c r="I610" s="26"/>
      <c r="J610" s="26"/>
      <c r="K610" s="26"/>
      <c r="L610" s="26"/>
      <c r="M610" s="16"/>
      <c r="N610" s="32"/>
      <c r="O610" s="14"/>
      <c r="P610" s="14"/>
      <c r="Q610" s="14"/>
      <c r="R610" s="14"/>
      <c r="S610" s="14"/>
      <c r="T610" s="14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s="11" customFormat="1" ht="15" customHeight="1" x14ac:dyDescent="0.25">
      <c r="A611" s="45"/>
      <c r="B611" s="26"/>
      <c r="C611" s="26"/>
      <c r="D611" s="18"/>
      <c r="E611" s="26"/>
      <c r="F611" s="26"/>
      <c r="G611" s="26"/>
      <c r="H611" s="26"/>
      <c r="I611" s="26"/>
      <c r="J611" s="26"/>
      <c r="K611" s="26"/>
      <c r="L611" s="26"/>
      <c r="M611" s="16"/>
      <c r="N611" s="32"/>
      <c r="O611" s="14"/>
      <c r="P611" s="14"/>
      <c r="Q611" s="14"/>
      <c r="R611" s="14"/>
      <c r="S611" s="14"/>
      <c r="T611" s="14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s="11" customFormat="1" ht="15" customHeight="1" x14ac:dyDescent="0.25">
      <c r="A612" s="45"/>
      <c r="B612" s="26"/>
      <c r="C612" s="26"/>
      <c r="D612" s="18"/>
      <c r="E612" s="26"/>
      <c r="F612" s="26"/>
      <c r="G612" s="26"/>
      <c r="H612" s="26"/>
      <c r="I612" s="26"/>
      <c r="J612" s="26"/>
      <c r="K612" s="26"/>
      <c r="L612" s="26"/>
      <c r="M612" s="16"/>
      <c r="N612" s="32"/>
      <c r="O612" s="14"/>
      <c r="P612" s="14"/>
      <c r="Q612" s="14"/>
      <c r="R612" s="14"/>
      <c r="S612" s="14"/>
      <c r="T612" s="14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s="11" customFormat="1" ht="15" customHeight="1" x14ac:dyDescent="0.25">
      <c r="A613" s="45"/>
      <c r="B613" s="26"/>
      <c r="C613" s="26"/>
      <c r="D613" s="18"/>
      <c r="E613" s="26"/>
      <c r="F613" s="26"/>
      <c r="G613" s="26"/>
      <c r="H613" s="26"/>
      <c r="I613" s="26"/>
      <c r="J613" s="26"/>
      <c r="K613" s="26"/>
      <c r="L613" s="26"/>
      <c r="M613" s="16"/>
      <c r="N613" s="32"/>
      <c r="O613" s="14"/>
      <c r="P613" s="14"/>
      <c r="Q613" s="14"/>
      <c r="R613" s="14"/>
      <c r="S613" s="14"/>
      <c r="T613" s="14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s="11" customFormat="1" ht="15" customHeight="1" x14ac:dyDescent="0.25">
      <c r="A614" s="45"/>
      <c r="B614" s="26"/>
      <c r="C614" s="26"/>
      <c r="D614" s="18"/>
      <c r="E614" s="26"/>
      <c r="F614" s="26"/>
      <c r="G614" s="26"/>
      <c r="H614" s="26"/>
      <c r="I614" s="26"/>
      <c r="J614" s="26"/>
      <c r="K614" s="26"/>
      <c r="L614" s="26"/>
      <c r="M614" s="16"/>
      <c r="N614" s="32"/>
      <c r="O614" s="14"/>
      <c r="P614" s="14"/>
      <c r="Q614" s="14"/>
      <c r="R614" s="14"/>
      <c r="S614" s="14"/>
      <c r="T614" s="14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s="11" customFormat="1" ht="15" customHeight="1" x14ac:dyDescent="0.25">
      <c r="A615" s="45"/>
      <c r="B615" s="26"/>
      <c r="C615" s="26"/>
      <c r="D615" s="18"/>
      <c r="E615" s="26"/>
      <c r="F615" s="26"/>
      <c r="G615" s="26"/>
      <c r="H615" s="26"/>
      <c r="I615" s="26"/>
      <c r="J615" s="26"/>
      <c r="K615" s="26"/>
      <c r="L615" s="26"/>
      <c r="M615" s="16"/>
      <c r="N615" s="32"/>
      <c r="O615" s="14"/>
      <c r="P615" s="14"/>
      <c r="Q615" s="14"/>
      <c r="R615" s="14"/>
      <c r="S615" s="14"/>
      <c r="T615" s="14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s="11" customFormat="1" ht="15" customHeight="1" x14ac:dyDescent="0.25">
      <c r="A616" s="45"/>
      <c r="B616" s="26"/>
      <c r="C616" s="26"/>
      <c r="D616" s="18"/>
      <c r="E616" s="26"/>
      <c r="F616" s="26"/>
      <c r="G616" s="26"/>
      <c r="H616" s="26"/>
      <c r="I616" s="26"/>
      <c r="J616" s="26"/>
      <c r="K616" s="26"/>
      <c r="L616" s="26"/>
      <c r="M616" s="16"/>
      <c r="N616" s="32"/>
      <c r="O616" s="14"/>
      <c r="P616" s="14"/>
      <c r="Q616" s="14"/>
      <c r="R616" s="14"/>
      <c r="S616" s="14"/>
      <c r="T616" s="14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s="11" customFormat="1" ht="15" customHeight="1" x14ac:dyDescent="0.25">
      <c r="A617" s="45"/>
      <c r="B617" s="26"/>
      <c r="C617" s="26"/>
      <c r="D617" s="18"/>
      <c r="E617" s="26"/>
      <c r="F617" s="26"/>
      <c r="G617" s="26"/>
      <c r="H617" s="26"/>
      <c r="I617" s="26"/>
      <c r="J617" s="26"/>
      <c r="K617" s="26"/>
      <c r="L617" s="26"/>
      <c r="M617" s="16"/>
      <c r="N617" s="32"/>
      <c r="O617" s="14"/>
      <c r="P617" s="14"/>
      <c r="Q617" s="14"/>
      <c r="R617" s="14"/>
      <c r="S617" s="14"/>
      <c r="T617" s="14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s="11" customFormat="1" ht="15" customHeight="1" x14ac:dyDescent="0.25">
      <c r="A618" s="45"/>
      <c r="B618" s="26"/>
      <c r="C618" s="26"/>
      <c r="D618" s="18"/>
      <c r="E618" s="26"/>
      <c r="F618" s="26"/>
      <c r="G618" s="26"/>
      <c r="H618" s="26"/>
      <c r="I618" s="26"/>
      <c r="J618" s="26"/>
      <c r="K618" s="26"/>
      <c r="L618" s="26"/>
      <c r="M618" s="16"/>
      <c r="N618" s="32"/>
      <c r="O618" s="14"/>
      <c r="P618" s="14"/>
      <c r="Q618" s="14"/>
      <c r="R618" s="14"/>
      <c r="S618" s="14"/>
      <c r="T618" s="14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s="11" customFormat="1" ht="15" customHeight="1" x14ac:dyDescent="0.25">
      <c r="A619" s="45"/>
      <c r="B619" s="26"/>
      <c r="C619" s="26"/>
      <c r="D619" s="18"/>
      <c r="E619" s="26"/>
      <c r="F619" s="26"/>
      <c r="G619" s="26"/>
      <c r="H619" s="26"/>
      <c r="I619" s="26"/>
      <c r="J619" s="26"/>
      <c r="K619" s="26"/>
      <c r="L619" s="26"/>
      <c r="M619" s="16"/>
      <c r="N619" s="32"/>
      <c r="O619" s="14"/>
      <c r="P619" s="14"/>
      <c r="Q619" s="14"/>
      <c r="R619" s="14"/>
      <c r="S619" s="14"/>
      <c r="T619" s="14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s="11" customFormat="1" ht="15" customHeight="1" x14ac:dyDescent="0.25">
      <c r="A620" s="45"/>
      <c r="B620" s="26"/>
      <c r="C620" s="26"/>
      <c r="D620" s="18"/>
      <c r="E620" s="26"/>
      <c r="F620" s="26"/>
      <c r="G620" s="26"/>
      <c r="H620" s="26"/>
      <c r="I620" s="26"/>
      <c r="J620" s="26"/>
      <c r="K620" s="26"/>
      <c r="L620" s="26"/>
      <c r="M620" s="16"/>
      <c r="N620" s="32"/>
      <c r="O620" s="14"/>
      <c r="P620" s="14"/>
      <c r="Q620" s="14"/>
      <c r="R620" s="14"/>
      <c r="S620" s="14"/>
      <c r="T620" s="14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s="11" customFormat="1" ht="15" customHeight="1" x14ac:dyDescent="0.25">
      <c r="A621" s="45"/>
      <c r="B621" s="26"/>
      <c r="C621" s="26"/>
      <c r="D621" s="18"/>
      <c r="E621" s="26"/>
      <c r="F621" s="26"/>
      <c r="G621" s="26"/>
      <c r="H621" s="26"/>
      <c r="I621" s="26"/>
      <c r="J621" s="26"/>
      <c r="K621" s="26"/>
      <c r="L621" s="26"/>
      <c r="M621" s="16"/>
      <c r="N621" s="32"/>
      <c r="O621" s="14"/>
      <c r="P621" s="14"/>
      <c r="Q621" s="14"/>
      <c r="R621" s="14"/>
      <c r="S621" s="14"/>
      <c r="T621" s="14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s="11" customFormat="1" ht="15" customHeight="1" x14ac:dyDescent="0.25">
      <c r="A622" s="45"/>
      <c r="B622" s="26"/>
      <c r="C622" s="26"/>
      <c r="D622" s="18"/>
      <c r="E622" s="26"/>
      <c r="F622" s="26"/>
      <c r="G622" s="26"/>
      <c r="H622" s="26"/>
      <c r="I622" s="26"/>
      <c r="J622" s="26"/>
      <c r="K622" s="26"/>
      <c r="L622" s="26"/>
      <c r="M622" s="16"/>
      <c r="N622" s="32"/>
      <c r="O622" s="14"/>
      <c r="P622" s="14"/>
      <c r="Q622" s="14"/>
      <c r="R622" s="14"/>
      <c r="S622" s="14"/>
      <c r="T622" s="14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s="11" customFormat="1" ht="15" customHeight="1" x14ac:dyDescent="0.25">
      <c r="A623" s="45"/>
      <c r="B623" s="26"/>
      <c r="C623" s="26"/>
      <c r="D623" s="18"/>
      <c r="E623" s="26"/>
      <c r="F623" s="26"/>
      <c r="G623" s="26"/>
      <c r="H623" s="26"/>
      <c r="I623" s="26"/>
      <c r="J623" s="26"/>
      <c r="K623" s="26"/>
      <c r="L623" s="26"/>
      <c r="M623" s="16"/>
      <c r="N623" s="32"/>
      <c r="O623" s="14"/>
      <c r="P623" s="14"/>
      <c r="Q623" s="14"/>
      <c r="R623" s="14"/>
      <c r="S623" s="14"/>
      <c r="T623" s="14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s="11" customFormat="1" ht="15" customHeight="1" x14ac:dyDescent="0.25">
      <c r="A624" s="45"/>
      <c r="B624" s="26"/>
      <c r="C624" s="26"/>
      <c r="D624" s="18"/>
      <c r="E624" s="26"/>
      <c r="F624" s="26"/>
      <c r="G624" s="26"/>
      <c r="H624" s="26"/>
      <c r="I624" s="26"/>
      <c r="J624" s="26"/>
      <c r="K624" s="26"/>
      <c r="L624" s="26"/>
      <c r="M624" s="16"/>
      <c r="N624" s="32"/>
      <c r="O624" s="14"/>
      <c r="P624" s="14"/>
      <c r="Q624" s="14"/>
      <c r="R624" s="14"/>
      <c r="S624" s="14"/>
      <c r="T624" s="14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s="11" customFormat="1" ht="15" customHeight="1" x14ac:dyDescent="0.25">
      <c r="A625" s="45"/>
      <c r="B625" s="26"/>
      <c r="C625" s="26"/>
      <c r="D625" s="18"/>
      <c r="E625" s="26"/>
      <c r="F625" s="26"/>
      <c r="G625" s="26"/>
      <c r="H625" s="26"/>
      <c r="I625" s="26"/>
      <c r="J625" s="26"/>
      <c r="K625" s="26"/>
      <c r="L625" s="26"/>
      <c r="M625" s="16"/>
      <c r="N625" s="32"/>
      <c r="O625" s="14"/>
      <c r="P625" s="14"/>
      <c r="Q625" s="14"/>
      <c r="R625" s="14"/>
      <c r="S625" s="14"/>
      <c r="T625" s="14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s="11" customFormat="1" ht="15" customHeight="1" x14ac:dyDescent="0.25">
      <c r="A626" s="45"/>
      <c r="B626" s="26"/>
      <c r="C626" s="26"/>
      <c r="D626" s="18"/>
      <c r="E626" s="26"/>
      <c r="F626" s="26"/>
      <c r="G626" s="26"/>
      <c r="H626" s="26"/>
      <c r="I626" s="26"/>
      <c r="J626" s="26"/>
      <c r="K626" s="26"/>
      <c r="L626" s="26"/>
      <c r="M626" s="16"/>
      <c r="N626" s="32"/>
      <c r="O626" s="14"/>
      <c r="P626" s="14"/>
      <c r="Q626" s="14"/>
      <c r="R626" s="14"/>
      <c r="S626" s="14"/>
      <c r="T626" s="14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s="11" customFormat="1" ht="15" customHeight="1" x14ac:dyDescent="0.25">
      <c r="A627" s="45"/>
      <c r="B627" s="26"/>
      <c r="C627" s="26"/>
      <c r="D627" s="18"/>
      <c r="E627" s="26"/>
      <c r="F627" s="26"/>
      <c r="G627" s="26"/>
      <c r="H627" s="26"/>
      <c r="I627" s="26"/>
      <c r="J627" s="26"/>
      <c r="K627" s="26"/>
      <c r="L627" s="26"/>
      <c r="M627" s="16"/>
      <c r="N627" s="32"/>
      <c r="O627" s="14"/>
      <c r="P627" s="14"/>
      <c r="Q627" s="14"/>
      <c r="R627" s="14"/>
      <c r="S627" s="14"/>
      <c r="T627" s="14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s="11" customFormat="1" ht="15" customHeight="1" x14ac:dyDescent="0.25">
      <c r="A628" s="45"/>
      <c r="B628" s="26"/>
      <c r="C628" s="26"/>
      <c r="D628" s="18"/>
      <c r="E628" s="26"/>
      <c r="F628" s="26"/>
      <c r="G628" s="26"/>
      <c r="H628" s="26"/>
      <c r="I628" s="26"/>
      <c r="J628" s="26"/>
      <c r="K628" s="26"/>
      <c r="L628" s="26"/>
      <c r="M628" s="16"/>
      <c r="N628" s="32"/>
      <c r="O628" s="14"/>
      <c r="P628" s="14"/>
      <c r="Q628" s="14"/>
      <c r="R628" s="14"/>
      <c r="S628" s="14"/>
      <c r="T628" s="14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s="11" customFormat="1" ht="15" customHeight="1" x14ac:dyDescent="0.25">
      <c r="A629" s="45"/>
      <c r="B629" s="26"/>
      <c r="C629" s="26"/>
      <c r="D629" s="18"/>
      <c r="E629" s="26"/>
      <c r="F629" s="26"/>
      <c r="G629" s="26"/>
      <c r="H629" s="26"/>
      <c r="I629" s="26"/>
      <c r="J629" s="26"/>
      <c r="K629" s="26"/>
      <c r="L629" s="26"/>
      <c r="M629" s="16"/>
      <c r="N629" s="32"/>
      <c r="O629" s="14"/>
      <c r="P629" s="14"/>
      <c r="Q629" s="14"/>
      <c r="R629" s="14"/>
      <c r="S629" s="14"/>
      <c r="T629" s="14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s="11" customFormat="1" ht="15" customHeight="1" x14ac:dyDescent="0.25">
      <c r="A630" s="45"/>
      <c r="B630" s="26"/>
      <c r="C630" s="26"/>
      <c r="D630" s="18"/>
      <c r="E630" s="26"/>
      <c r="F630" s="26"/>
      <c r="G630" s="26"/>
      <c r="H630" s="26"/>
      <c r="I630" s="26"/>
      <c r="J630" s="26"/>
      <c r="K630" s="26"/>
      <c r="L630" s="26"/>
      <c r="M630" s="16"/>
      <c r="N630" s="32"/>
      <c r="O630" s="14"/>
      <c r="P630" s="14"/>
      <c r="Q630" s="14"/>
      <c r="R630" s="14"/>
      <c r="S630" s="14"/>
      <c r="T630" s="14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s="11" customFormat="1" ht="15" customHeight="1" x14ac:dyDescent="0.25">
      <c r="A631" s="45"/>
      <c r="B631" s="26"/>
      <c r="C631" s="26"/>
      <c r="D631" s="18"/>
      <c r="E631" s="26"/>
      <c r="F631" s="26"/>
      <c r="G631" s="26"/>
      <c r="H631" s="26"/>
      <c r="I631" s="26"/>
      <c r="J631" s="26"/>
      <c r="K631" s="26"/>
      <c r="L631" s="26"/>
      <c r="M631" s="16"/>
      <c r="N631" s="32"/>
      <c r="O631" s="14"/>
      <c r="P631" s="14"/>
      <c r="Q631" s="14"/>
      <c r="R631" s="14"/>
      <c r="S631" s="14"/>
      <c r="T631" s="14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s="11" customFormat="1" ht="15" customHeight="1" x14ac:dyDescent="0.25">
      <c r="A632" s="45"/>
      <c r="B632" s="26"/>
      <c r="C632" s="26"/>
      <c r="D632" s="18"/>
      <c r="E632" s="26"/>
      <c r="F632" s="26"/>
      <c r="G632" s="26"/>
      <c r="H632" s="26"/>
      <c r="I632" s="26"/>
      <c r="J632" s="26"/>
      <c r="K632" s="26"/>
      <c r="L632" s="26"/>
      <c r="M632" s="16"/>
      <c r="N632" s="32"/>
      <c r="O632" s="14"/>
      <c r="P632" s="14"/>
      <c r="Q632" s="14"/>
      <c r="R632" s="14"/>
      <c r="S632" s="14"/>
      <c r="T632" s="14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s="11" customFormat="1" ht="15" customHeight="1" x14ac:dyDescent="0.25">
      <c r="A633" s="45"/>
      <c r="B633" s="26"/>
      <c r="C633" s="26"/>
      <c r="D633" s="18"/>
      <c r="E633" s="26"/>
      <c r="F633" s="26"/>
      <c r="G633" s="26"/>
      <c r="H633" s="26"/>
      <c r="I633" s="26"/>
      <c r="J633" s="26"/>
      <c r="K633" s="26"/>
      <c r="L633" s="26"/>
      <c r="M633" s="16"/>
      <c r="N633" s="32"/>
      <c r="O633" s="14"/>
      <c r="P633" s="14"/>
      <c r="Q633" s="14"/>
      <c r="R633" s="14"/>
      <c r="S633" s="14"/>
      <c r="T633" s="14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s="11" customFormat="1" ht="15" customHeight="1" x14ac:dyDescent="0.25">
      <c r="A634" s="45"/>
      <c r="B634" s="26"/>
      <c r="C634" s="26"/>
      <c r="D634" s="18"/>
      <c r="E634" s="26"/>
      <c r="F634" s="26"/>
      <c r="G634" s="26"/>
      <c r="H634" s="26"/>
      <c r="I634" s="26"/>
      <c r="J634" s="26"/>
      <c r="K634" s="26"/>
      <c r="L634" s="26"/>
      <c r="M634" s="16"/>
      <c r="N634" s="32"/>
      <c r="O634" s="14"/>
      <c r="P634" s="14"/>
      <c r="Q634" s="14"/>
      <c r="R634" s="14"/>
      <c r="S634" s="14"/>
      <c r="T634" s="14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s="11" customFormat="1" ht="15" customHeight="1" x14ac:dyDescent="0.25">
      <c r="A635" s="45"/>
      <c r="B635" s="26"/>
      <c r="C635" s="26"/>
      <c r="D635" s="18"/>
      <c r="E635" s="26"/>
      <c r="F635" s="26"/>
      <c r="G635" s="26"/>
      <c r="H635" s="26"/>
      <c r="I635" s="26"/>
      <c r="J635" s="26"/>
      <c r="K635" s="26"/>
      <c r="L635" s="26"/>
      <c r="M635" s="16"/>
      <c r="N635" s="32"/>
      <c r="O635" s="14"/>
      <c r="P635" s="14"/>
      <c r="Q635" s="14"/>
      <c r="R635" s="14"/>
      <c r="S635" s="14"/>
      <c r="T635" s="14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s="11" customFormat="1" ht="15" customHeight="1" x14ac:dyDescent="0.25">
      <c r="A636" s="45"/>
      <c r="B636" s="26"/>
      <c r="C636" s="26"/>
      <c r="D636" s="18"/>
      <c r="E636" s="26"/>
      <c r="F636" s="26"/>
      <c r="G636" s="26"/>
      <c r="H636" s="26"/>
      <c r="I636" s="26"/>
      <c r="J636" s="26"/>
      <c r="K636" s="26"/>
      <c r="L636" s="26"/>
      <c r="M636" s="16"/>
      <c r="N636" s="32"/>
      <c r="O636" s="14"/>
      <c r="P636" s="14"/>
      <c r="Q636" s="14"/>
      <c r="R636" s="14"/>
      <c r="S636" s="14"/>
      <c r="T636" s="14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s="11" customFormat="1" ht="15" customHeight="1" x14ac:dyDescent="0.25">
      <c r="A637" s="45"/>
      <c r="B637" s="26"/>
      <c r="C637" s="26"/>
      <c r="D637" s="18"/>
      <c r="E637" s="26"/>
      <c r="F637" s="26"/>
      <c r="G637" s="26"/>
      <c r="H637" s="26"/>
      <c r="I637" s="26"/>
      <c r="J637" s="26"/>
      <c r="K637" s="26"/>
      <c r="L637" s="26"/>
      <c r="M637" s="16"/>
      <c r="N637" s="32"/>
      <c r="O637" s="14"/>
      <c r="P637" s="14"/>
      <c r="Q637" s="14"/>
      <c r="R637" s="14"/>
      <c r="S637" s="14"/>
      <c r="T637" s="14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s="11" customFormat="1" ht="15" customHeight="1" x14ac:dyDescent="0.25">
      <c r="A638" s="45"/>
      <c r="B638" s="26"/>
      <c r="C638" s="26"/>
      <c r="D638" s="18"/>
      <c r="E638" s="26"/>
      <c r="F638" s="26"/>
      <c r="G638" s="26"/>
      <c r="H638" s="26"/>
      <c r="I638" s="26"/>
      <c r="J638" s="26"/>
      <c r="K638" s="26"/>
      <c r="L638" s="26"/>
      <c r="M638" s="16"/>
      <c r="N638" s="32"/>
      <c r="O638" s="14"/>
      <c r="P638" s="14"/>
      <c r="Q638" s="14"/>
      <c r="R638" s="14"/>
      <c r="S638" s="14"/>
      <c r="T638" s="14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s="11" customFormat="1" ht="15" customHeight="1" x14ac:dyDescent="0.25">
      <c r="A639" s="45"/>
      <c r="B639" s="26"/>
      <c r="C639" s="26"/>
      <c r="D639" s="18"/>
      <c r="E639" s="26"/>
      <c r="F639" s="26"/>
      <c r="G639" s="26"/>
      <c r="H639" s="26"/>
      <c r="I639" s="26"/>
      <c r="J639" s="26"/>
      <c r="K639" s="26"/>
      <c r="L639" s="26"/>
      <c r="M639" s="16"/>
      <c r="N639" s="32"/>
      <c r="O639" s="14"/>
      <c r="P639" s="14"/>
      <c r="Q639" s="14"/>
      <c r="R639" s="14"/>
      <c r="S639" s="14"/>
      <c r="T639" s="14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s="11" customFormat="1" ht="15" customHeight="1" x14ac:dyDescent="0.25">
      <c r="A640" s="45"/>
      <c r="B640" s="26"/>
      <c r="C640" s="26"/>
      <c r="D640" s="18"/>
      <c r="E640" s="26"/>
      <c r="F640" s="26"/>
      <c r="G640" s="26"/>
      <c r="H640" s="26"/>
      <c r="I640" s="26"/>
      <c r="J640" s="26"/>
      <c r="K640" s="26"/>
      <c r="L640" s="26"/>
      <c r="M640" s="16"/>
      <c r="N640" s="32"/>
      <c r="O640" s="14"/>
      <c r="P640" s="14"/>
      <c r="Q640" s="14"/>
      <c r="R640" s="14"/>
      <c r="S640" s="14"/>
      <c r="T640" s="14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s="11" customFormat="1" ht="15" customHeight="1" x14ac:dyDescent="0.25">
      <c r="A641" s="45"/>
      <c r="B641" s="26"/>
      <c r="C641" s="26"/>
      <c r="D641" s="18"/>
      <c r="E641" s="26"/>
      <c r="F641" s="26"/>
      <c r="G641" s="26"/>
      <c r="H641" s="26"/>
      <c r="I641" s="26"/>
      <c r="J641" s="26"/>
      <c r="K641" s="26"/>
      <c r="L641" s="26"/>
      <c r="M641" s="16"/>
      <c r="N641" s="32"/>
      <c r="O641" s="14"/>
      <c r="P641" s="14"/>
      <c r="Q641" s="14"/>
      <c r="R641" s="14"/>
      <c r="S641" s="14"/>
      <c r="T641" s="14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s="11" customFormat="1" ht="15" customHeight="1" x14ac:dyDescent="0.25">
      <c r="A642" s="45"/>
      <c r="B642" s="26"/>
      <c r="C642" s="26"/>
      <c r="D642" s="18"/>
      <c r="E642" s="26"/>
      <c r="F642" s="26"/>
      <c r="G642" s="26"/>
      <c r="H642" s="26"/>
      <c r="I642" s="26"/>
      <c r="J642" s="26"/>
      <c r="K642" s="26"/>
      <c r="L642" s="26"/>
      <c r="M642" s="16"/>
      <c r="N642" s="32"/>
      <c r="O642" s="14"/>
      <c r="P642" s="14"/>
      <c r="Q642" s="14"/>
      <c r="R642" s="14"/>
      <c r="S642" s="14"/>
      <c r="T642" s="14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s="11" customFormat="1" ht="15" customHeight="1" x14ac:dyDescent="0.25">
      <c r="A643" s="45"/>
      <c r="B643" s="26"/>
      <c r="C643" s="26"/>
      <c r="D643" s="18"/>
      <c r="E643" s="26"/>
      <c r="F643" s="26"/>
      <c r="G643" s="26"/>
      <c r="H643" s="26"/>
      <c r="I643" s="26"/>
      <c r="J643" s="26"/>
      <c r="K643" s="26"/>
      <c r="L643" s="26"/>
      <c r="M643" s="16"/>
      <c r="N643" s="32"/>
      <c r="O643" s="14"/>
      <c r="P643" s="14"/>
      <c r="Q643" s="14"/>
      <c r="R643" s="14"/>
      <c r="S643" s="14"/>
      <c r="T643" s="14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s="11" customFormat="1" ht="15" customHeight="1" x14ac:dyDescent="0.25">
      <c r="A644" s="45"/>
      <c r="B644" s="26"/>
      <c r="C644" s="26"/>
      <c r="D644" s="18"/>
      <c r="E644" s="26"/>
      <c r="F644" s="26"/>
      <c r="G644" s="26"/>
      <c r="H644" s="26"/>
      <c r="I644" s="26"/>
      <c r="J644" s="26"/>
      <c r="K644" s="26"/>
      <c r="L644" s="26"/>
      <c r="M644" s="16"/>
      <c r="N644" s="32"/>
      <c r="O644" s="14"/>
      <c r="P644" s="14"/>
      <c r="Q644" s="14"/>
      <c r="R644" s="14"/>
      <c r="S644" s="14"/>
      <c r="T644" s="14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s="11" customFormat="1" ht="15" customHeight="1" x14ac:dyDescent="0.25">
      <c r="A645" s="45"/>
      <c r="B645" s="26"/>
      <c r="C645" s="26"/>
      <c r="D645" s="18"/>
      <c r="E645" s="26"/>
      <c r="F645" s="26"/>
      <c r="G645" s="26"/>
      <c r="H645" s="26"/>
      <c r="I645" s="26"/>
      <c r="J645" s="26"/>
      <c r="K645" s="26"/>
      <c r="L645" s="26"/>
      <c r="M645" s="16"/>
      <c r="N645" s="32"/>
      <c r="O645" s="14"/>
      <c r="P645" s="14"/>
      <c r="Q645" s="14"/>
      <c r="R645" s="14"/>
      <c r="S645" s="14"/>
      <c r="T645" s="14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s="11" customFormat="1" ht="15" customHeight="1" x14ac:dyDescent="0.25">
      <c r="A646" s="45"/>
      <c r="B646" s="26"/>
      <c r="C646" s="26"/>
      <c r="D646" s="18"/>
      <c r="E646" s="26"/>
      <c r="F646" s="26"/>
      <c r="G646" s="26"/>
      <c r="H646" s="26"/>
      <c r="I646" s="26"/>
      <c r="J646" s="26"/>
      <c r="K646" s="26"/>
      <c r="L646" s="26"/>
      <c r="M646" s="16"/>
      <c r="N646" s="32"/>
      <c r="O646" s="14"/>
      <c r="P646" s="14"/>
      <c r="Q646" s="14"/>
      <c r="R646" s="14"/>
      <c r="S646" s="14"/>
      <c r="T646" s="14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s="11" customFormat="1" ht="15" customHeight="1" x14ac:dyDescent="0.25">
      <c r="A647" s="45"/>
      <c r="B647" s="26"/>
      <c r="C647" s="26"/>
      <c r="D647" s="18"/>
      <c r="E647" s="26"/>
      <c r="F647" s="26"/>
      <c r="G647" s="26"/>
      <c r="H647" s="26"/>
      <c r="I647" s="26"/>
      <c r="J647" s="26"/>
      <c r="K647" s="26"/>
      <c r="L647" s="26"/>
      <c r="M647" s="16"/>
      <c r="N647" s="32"/>
      <c r="O647" s="14"/>
      <c r="P647" s="14"/>
      <c r="Q647" s="14"/>
      <c r="R647" s="14"/>
      <c r="S647" s="14"/>
      <c r="T647" s="14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s="11" customFormat="1" ht="15" customHeight="1" x14ac:dyDescent="0.25">
      <c r="A648" s="45"/>
      <c r="B648" s="26"/>
      <c r="C648" s="26"/>
      <c r="D648" s="18"/>
      <c r="E648" s="26"/>
      <c r="F648" s="26"/>
      <c r="G648" s="26"/>
      <c r="H648" s="26"/>
      <c r="I648" s="26"/>
      <c r="J648" s="26"/>
      <c r="K648" s="26"/>
      <c r="L648" s="26"/>
      <c r="M648" s="16"/>
      <c r="N648" s="32"/>
      <c r="O648" s="14"/>
      <c r="P648" s="14"/>
      <c r="Q648" s="14"/>
      <c r="R648" s="14"/>
      <c r="S648" s="14"/>
      <c r="T648" s="14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s="11" customFormat="1" ht="15" customHeight="1" x14ac:dyDescent="0.25">
      <c r="A649" s="45"/>
      <c r="B649" s="26"/>
      <c r="C649" s="26"/>
      <c r="D649" s="18"/>
      <c r="E649" s="26"/>
      <c r="F649" s="26"/>
      <c r="G649" s="26"/>
      <c r="H649" s="26"/>
      <c r="I649" s="26"/>
      <c r="J649" s="26"/>
      <c r="K649" s="26"/>
      <c r="L649" s="26"/>
      <c r="M649" s="16"/>
      <c r="N649" s="32"/>
      <c r="O649" s="14"/>
      <c r="P649" s="14"/>
      <c r="Q649" s="14"/>
      <c r="R649" s="14"/>
      <c r="S649" s="14"/>
      <c r="T649" s="14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s="11" customFormat="1" ht="15" customHeight="1" x14ac:dyDescent="0.25">
      <c r="A650" s="45"/>
      <c r="B650" s="26"/>
      <c r="C650" s="26"/>
      <c r="D650" s="18"/>
      <c r="E650" s="26"/>
      <c r="F650" s="26"/>
      <c r="G650" s="26"/>
      <c r="H650" s="26"/>
      <c r="I650" s="26"/>
      <c r="J650" s="26"/>
      <c r="K650" s="26"/>
      <c r="L650" s="26"/>
      <c r="M650" s="16"/>
      <c r="N650" s="32"/>
      <c r="O650" s="14"/>
      <c r="P650" s="14"/>
      <c r="Q650" s="14"/>
      <c r="R650" s="14"/>
      <c r="S650" s="14"/>
      <c r="T650" s="14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s="11" customFormat="1" ht="15" customHeight="1" x14ac:dyDescent="0.25">
      <c r="A651" s="45"/>
      <c r="B651" s="26"/>
      <c r="C651" s="26"/>
      <c r="D651" s="18"/>
      <c r="E651" s="26"/>
      <c r="F651" s="26"/>
      <c r="G651" s="26"/>
      <c r="H651" s="26"/>
      <c r="I651" s="26"/>
      <c r="J651" s="26"/>
      <c r="K651" s="26"/>
      <c r="L651" s="26"/>
      <c r="M651" s="16"/>
      <c r="N651" s="32"/>
      <c r="O651" s="14"/>
      <c r="P651" s="14"/>
      <c r="Q651" s="14"/>
      <c r="R651" s="14"/>
      <c r="S651" s="14"/>
      <c r="T651" s="14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s="11" customFormat="1" ht="15" customHeight="1" x14ac:dyDescent="0.25">
      <c r="A652" s="45"/>
      <c r="B652" s="26"/>
      <c r="C652" s="26"/>
      <c r="D652" s="18"/>
      <c r="E652" s="26"/>
      <c r="F652" s="26"/>
      <c r="G652" s="26"/>
      <c r="H652" s="26"/>
      <c r="I652" s="26"/>
      <c r="J652" s="26"/>
      <c r="K652" s="26"/>
      <c r="L652" s="26"/>
      <c r="M652" s="16"/>
      <c r="N652" s="32"/>
      <c r="O652" s="14"/>
      <c r="P652" s="14"/>
      <c r="Q652" s="14"/>
      <c r="R652" s="14"/>
      <c r="S652" s="14"/>
      <c r="T652" s="14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s="11" customFormat="1" ht="15" customHeight="1" x14ac:dyDescent="0.25">
      <c r="A653" s="45"/>
      <c r="B653" s="26"/>
      <c r="C653" s="26"/>
      <c r="D653" s="18"/>
      <c r="E653" s="26"/>
      <c r="F653" s="26"/>
      <c r="G653" s="26"/>
      <c r="H653" s="26"/>
      <c r="I653" s="26"/>
      <c r="J653" s="26"/>
      <c r="K653" s="26"/>
      <c r="L653" s="26"/>
      <c r="M653" s="16"/>
      <c r="N653" s="32"/>
      <c r="O653" s="14"/>
      <c r="P653" s="14"/>
      <c r="Q653" s="14"/>
      <c r="R653" s="14"/>
      <c r="S653" s="14"/>
      <c r="T653" s="14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s="11" customFormat="1" ht="15" customHeight="1" x14ac:dyDescent="0.25">
      <c r="A654" s="45"/>
      <c r="B654" s="26"/>
      <c r="C654" s="26"/>
      <c r="D654" s="18"/>
      <c r="E654" s="26"/>
      <c r="F654" s="26"/>
      <c r="G654" s="26"/>
      <c r="H654" s="26"/>
      <c r="I654" s="26"/>
      <c r="J654" s="26"/>
      <c r="K654" s="26"/>
      <c r="L654" s="26"/>
      <c r="M654" s="16"/>
      <c r="N654" s="32"/>
      <c r="O654" s="14"/>
      <c r="P654" s="14"/>
      <c r="Q654" s="14"/>
      <c r="R654" s="14"/>
      <c r="S654" s="14"/>
      <c r="T654" s="14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s="11" customFormat="1" ht="15" customHeight="1" x14ac:dyDescent="0.25">
      <c r="A655" s="45"/>
      <c r="B655" s="26"/>
      <c r="C655" s="26"/>
      <c r="D655" s="18"/>
      <c r="E655" s="26"/>
      <c r="F655" s="26"/>
      <c r="G655" s="26"/>
      <c r="H655" s="26"/>
      <c r="I655" s="26"/>
      <c r="J655" s="26"/>
      <c r="K655" s="26"/>
      <c r="L655" s="26"/>
      <c r="M655" s="16"/>
      <c r="N655" s="32"/>
      <c r="O655" s="14"/>
      <c r="P655" s="14"/>
      <c r="Q655" s="14"/>
      <c r="R655" s="14"/>
      <c r="S655" s="14"/>
      <c r="T655" s="14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s="11" customFormat="1" ht="15" customHeight="1" x14ac:dyDescent="0.25">
      <c r="A656" s="45"/>
      <c r="B656" s="26"/>
      <c r="C656" s="26"/>
      <c r="D656" s="18"/>
      <c r="E656" s="26"/>
      <c r="F656" s="26"/>
      <c r="G656" s="26"/>
      <c r="H656" s="26"/>
      <c r="I656" s="26"/>
      <c r="J656" s="26"/>
      <c r="K656" s="26"/>
      <c r="L656" s="26"/>
      <c r="M656" s="16"/>
      <c r="N656" s="32"/>
      <c r="O656" s="14"/>
      <c r="P656" s="14"/>
      <c r="Q656" s="14"/>
      <c r="R656" s="14"/>
      <c r="S656" s="14"/>
      <c r="T656" s="14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s="11" customFormat="1" ht="15" customHeight="1" x14ac:dyDescent="0.25">
      <c r="A657" s="45"/>
      <c r="B657" s="26"/>
      <c r="C657" s="26"/>
      <c r="D657" s="18"/>
      <c r="E657" s="26"/>
      <c r="F657" s="26"/>
      <c r="G657" s="26"/>
      <c r="H657" s="26"/>
      <c r="I657" s="26"/>
      <c r="J657" s="26"/>
      <c r="K657" s="26"/>
      <c r="L657" s="26"/>
      <c r="M657" s="16"/>
      <c r="N657" s="32"/>
      <c r="O657" s="14"/>
      <c r="P657" s="14"/>
      <c r="Q657" s="14"/>
      <c r="R657" s="14"/>
      <c r="S657" s="14"/>
      <c r="T657" s="14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s="11" customFormat="1" ht="15" customHeight="1" x14ac:dyDescent="0.25">
      <c r="A658" s="45"/>
      <c r="B658" s="26"/>
      <c r="C658" s="26"/>
      <c r="D658" s="18"/>
      <c r="E658" s="26"/>
      <c r="F658" s="26"/>
      <c r="G658" s="26"/>
      <c r="H658" s="26"/>
      <c r="I658" s="26"/>
      <c r="J658" s="26"/>
      <c r="K658" s="26"/>
      <c r="L658" s="26"/>
      <c r="M658" s="16"/>
      <c r="N658" s="32"/>
      <c r="O658" s="14"/>
      <c r="P658" s="14"/>
      <c r="Q658" s="14"/>
      <c r="R658" s="14"/>
      <c r="S658" s="14"/>
      <c r="T658" s="14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s="11" customFormat="1" ht="15" customHeight="1" x14ac:dyDescent="0.25">
      <c r="A659" s="45"/>
      <c r="B659" s="26"/>
      <c r="C659" s="26"/>
      <c r="D659" s="18"/>
      <c r="E659" s="26"/>
      <c r="F659" s="26"/>
      <c r="G659" s="26"/>
      <c r="H659" s="26"/>
      <c r="I659" s="26"/>
      <c r="J659" s="26"/>
      <c r="K659" s="26"/>
      <c r="L659" s="26"/>
      <c r="M659" s="16"/>
      <c r="N659" s="32"/>
      <c r="O659" s="14"/>
      <c r="P659" s="14"/>
      <c r="Q659" s="14"/>
      <c r="R659" s="14"/>
      <c r="S659" s="14"/>
      <c r="T659" s="14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s="11" customFormat="1" ht="15" customHeight="1" x14ac:dyDescent="0.25">
      <c r="A660" s="45"/>
      <c r="B660" s="26"/>
      <c r="C660" s="26"/>
      <c r="D660" s="18"/>
      <c r="E660" s="26"/>
      <c r="F660" s="26"/>
      <c r="G660" s="26"/>
      <c r="H660" s="26"/>
      <c r="I660" s="26"/>
      <c r="J660" s="26"/>
      <c r="K660" s="26"/>
      <c r="L660" s="26"/>
      <c r="M660" s="16"/>
      <c r="N660" s="32"/>
      <c r="O660" s="14"/>
      <c r="P660" s="14"/>
      <c r="Q660" s="14"/>
      <c r="R660" s="14"/>
      <c r="S660" s="14"/>
      <c r="T660" s="14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s="11" customFormat="1" ht="15" customHeight="1" x14ac:dyDescent="0.25">
      <c r="A661" s="45"/>
      <c r="B661" s="26"/>
      <c r="C661" s="26"/>
      <c r="D661" s="18"/>
      <c r="E661" s="26"/>
      <c r="F661" s="26"/>
      <c r="G661" s="26"/>
      <c r="H661" s="26"/>
      <c r="I661" s="26"/>
      <c r="J661" s="26"/>
      <c r="K661" s="26"/>
      <c r="L661" s="26"/>
      <c r="M661" s="16"/>
      <c r="N661" s="32"/>
      <c r="O661" s="14"/>
      <c r="P661" s="14"/>
      <c r="Q661" s="14"/>
      <c r="R661" s="14"/>
      <c r="S661" s="14"/>
      <c r="T661" s="14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s="11" customFormat="1" ht="15" customHeight="1" x14ac:dyDescent="0.25">
      <c r="A662" s="45"/>
      <c r="B662" s="26"/>
      <c r="C662" s="26"/>
      <c r="D662" s="18"/>
      <c r="E662" s="26"/>
      <c r="F662" s="26"/>
      <c r="G662" s="26"/>
      <c r="H662" s="26"/>
      <c r="I662" s="26"/>
      <c r="J662" s="26"/>
      <c r="K662" s="26"/>
      <c r="L662" s="26"/>
      <c r="M662" s="16"/>
      <c r="N662" s="32"/>
      <c r="O662" s="14"/>
      <c r="P662" s="14"/>
      <c r="Q662" s="14"/>
      <c r="R662" s="14"/>
      <c r="S662" s="14"/>
      <c r="T662" s="14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s="11" customFormat="1" ht="15" customHeight="1" x14ac:dyDescent="0.25">
      <c r="A663" s="45"/>
      <c r="B663" s="26"/>
      <c r="C663" s="26"/>
      <c r="D663" s="18"/>
      <c r="E663" s="26"/>
      <c r="F663" s="26"/>
      <c r="G663" s="26"/>
      <c r="H663" s="26"/>
      <c r="I663" s="26"/>
      <c r="J663" s="26"/>
      <c r="K663" s="26"/>
      <c r="L663" s="26"/>
      <c r="M663" s="16"/>
      <c r="N663" s="32"/>
      <c r="O663" s="14"/>
      <c r="P663" s="14"/>
      <c r="Q663" s="14"/>
      <c r="R663" s="14"/>
      <c r="S663" s="14"/>
      <c r="T663" s="14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s="11" customFormat="1" ht="15" customHeight="1" x14ac:dyDescent="0.25">
      <c r="A664" s="45"/>
      <c r="B664" s="26"/>
      <c r="C664" s="26"/>
      <c r="D664" s="18"/>
      <c r="E664" s="26"/>
      <c r="F664" s="26"/>
      <c r="G664" s="26"/>
      <c r="H664" s="26"/>
      <c r="I664" s="26"/>
      <c r="J664" s="26"/>
      <c r="K664" s="26"/>
      <c r="L664" s="26"/>
      <c r="M664" s="16"/>
      <c r="N664" s="32"/>
      <c r="O664" s="14"/>
      <c r="P664" s="14"/>
      <c r="Q664" s="14"/>
      <c r="R664" s="14"/>
      <c r="S664" s="14"/>
      <c r="T664" s="14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s="11" customFormat="1" ht="15" customHeight="1" x14ac:dyDescent="0.25">
      <c r="A665" s="45"/>
      <c r="B665" s="26"/>
      <c r="C665" s="26"/>
      <c r="D665" s="18"/>
      <c r="E665" s="26"/>
      <c r="F665" s="26"/>
      <c r="G665" s="26"/>
      <c r="H665" s="26"/>
      <c r="I665" s="26"/>
      <c r="J665" s="26"/>
      <c r="K665" s="26"/>
      <c r="L665" s="26"/>
      <c r="M665" s="16"/>
      <c r="N665" s="32"/>
      <c r="O665" s="14"/>
      <c r="P665" s="14"/>
      <c r="Q665" s="14"/>
      <c r="R665" s="14"/>
      <c r="S665" s="14"/>
      <c r="T665" s="14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s="11" customFormat="1" ht="15" customHeight="1" x14ac:dyDescent="0.25">
      <c r="A666" s="45"/>
      <c r="B666" s="26"/>
      <c r="C666" s="26"/>
      <c r="D666" s="18"/>
      <c r="E666" s="26"/>
      <c r="F666" s="26"/>
      <c r="G666" s="26"/>
      <c r="H666" s="26"/>
      <c r="I666" s="26"/>
      <c r="J666" s="26"/>
      <c r="K666" s="26"/>
      <c r="L666" s="26"/>
      <c r="M666" s="16"/>
      <c r="N666" s="32"/>
      <c r="O666" s="14"/>
      <c r="P666" s="14"/>
      <c r="Q666" s="14"/>
      <c r="R666" s="14"/>
      <c r="S666" s="14"/>
      <c r="T666" s="14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s="11" customFormat="1" ht="15" customHeight="1" x14ac:dyDescent="0.25">
      <c r="A667" s="45"/>
      <c r="B667" s="26"/>
      <c r="C667" s="26"/>
      <c r="D667" s="18"/>
      <c r="E667" s="26"/>
      <c r="F667" s="26"/>
      <c r="G667" s="26"/>
      <c r="H667" s="26"/>
      <c r="I667" s="26"/>
      <c r="J667" s="26"/>
      <c r="K667" s="26"/>
      <c r="L667" s="26"/>
      <c r="M667" s="16"/>
      <c r="N667" s="32"/>
      <c r="O667" s="14"/>
      <c r="P667" s="14"/>
      <c r="Q667" s="14"/>
      <c r="R667" s="14"/>
      <c r="S667" s="14"/>
      <c r="T667" s="14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s="11" customFormat="1" ht="15" customHeight="1" x14ac:dyDescent="0.25">
      <c r="A668" s="45"/>
      <c r="B668" s="26"/>
      <c r="C668" s="26"/>
      <c r="D668" s="18"/>
      <c r="E668" s="26"/>
      <c r="F668" s="26"/>
      <c r="G668" s="26"/>
      <c r="H668" s="26"/>
      <c r="I668" s="26"/>
      <c r="J668" s="26"/>
      <c r="K668" s="26"/>
      <c r="L668" s="26"/>
      <c r="M668" s="16"/>
      <c r="N668" s="32"/>
      <c r="O668" s="14"/>
      <c r="P668" s="14"/>
      <c r="Q668" s="14"/>
      <c r="R668" s="14"/>
      <c r="S668" s="14"/>
      <c r="T668" s="14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s="11" customFormat="1" ht="15" customHeight="1" x14ac:dyDescent="0.25">
      <c r="A669" s="45"/>
      <c r="B669" s="26"/>
      <c r="C669" s="26"/>
      <c r="D669" s="18"/>
      <c r="E669" s="26"/>
      <c r="F669" s="26"/>
      <c r="G669" s="26"/>
      <c r="H669" s="26"/>
      <c r="I669" s="26"/>
      <c r="J669" s="26"/>
      <c r="K669" s="26"/>
      <c r="L669" s="26"/>
      <c r="M669" s="16"/>
      <c r="N669" s="32"/>
      <c r="O669" s="14"/>
      <c r="P669" s="14"/>
      <c r="Q669" s="14"/>
      <c r="R669" s="14"/>
      <c r="S669" s="14"/>
      <c r="T669" s="14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s="11" customFormat="1" ht="15" customHeight="1" x14ac:dyDescent="0.25">
      <c r="A670" s="45"/>
      <c r="B670" s="26"/>
      <c r="C670" s="26"/>
      <c r="D670" s="18"/>
      <c r="E670" s="26"/>
      <c r="F670" s="26"/>
      <c r="G670" s="26"/>
      <c r="H670" s="26"/>
      <c r="I670" s="26"/>
      <c r="J670" s="26"/>
      <c r="K670" s="26"/>
      <c r="L670" s="26"/>
      <c r="M670" s="16"/>
      <c r="N670" s="32"/>
      <c r="O670" s="14"/>
      <c r="P670" s="14"/>
      <c r="Q670" s="14"/>
      <c r="R670" s="14"/>
      <c r="S670" s="14"/>
      <c r="T670" s="14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s="11" customFormat="1" ht="15" customHeight="1" x14ac:dyDescent="0.25">
      <c r="A671" s="45"/>
      <c r="B671" s="26"/>
      <c r="C671" s="26"/>
      <c r="D671" s="18"/>
      <c r="E671" s="26"/>
      <c r="F671" s="26"/>
      <c r="G671" s="26"/>
      <c r="H671" s="26"/>
      <c r="I671" s="26"/>
      <c r="J671" s="26"/>
      <c r="K671" s="26"/>
      <c r="L671" s="26"/>
      <c r="M671" s="16"/>
      <c r="N671" s="32"/>
      <c r="O671" s="14"/>
      <c r="P671" s="14"/>
      <c r="Q671" s="14"/>
      <c r="R671" s="14"/>
      <c r="S671" s="14"/>
      <c r="T671" s="14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s="11" customFormat="1" ht="15" customHeight="1" x14ac:dyDescent="0.25">
      <c r="A672" s="45"/>
      <c r="B672" s="26"/>
      <c r="C672" s="26"/>
      <c r="D672" s="18"/>
      <c r="E672" s="26"/>
      <c r="F672" s="26"/>
      <c r="G672" s="26"/>
      <c r="H672" s="26"/>
      <c r="I672" s="26"/>
      <c r="J672" s="26"/>
      <c r="K672" s="26"/>
      <c r="L672" s="26"/>
      <c r="M672" s="16"/>
      <c r="N672" s="32"/>
      <c r="O672" s="14"/>
      <c r="P672" s="14"/>
      <c r="Q672" s="14"/>
      <c r="R672" s="14"/>
      <c r="S672" s="14"/>
      <c r="T672" s="14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s="11" customFormat="1" ht="15" customHeight="1" x14ac:dyDescent="0.25">
      <c r="A673" s="45"/>
      <c r="B673" s="26"/>
      <c r="C673" s="26"/>
      <c r="D673" s="18"/>
      <c r="E673" s="26"/>
      <c r="F673" s="26"/>
      <c r="G673" s="26"/>
      <c r="H673" s="26"/>
      <c r="I673" s="26"/>
      <c r="J673" s="26"/>
      <c r="K673" s="26"/>
      <c r="L673" s="26"/>
      <c r="M673" s="16"/>
      <c r="N673" s="32"/>
      <c r="O673" s="14"/>
      <c r="P673" s="14"/>
      <c r="Q673" s="14"/>
      <c r="R673" s="14"/>
      <c r="S673" s="14"/>
      <c r="T673" s="14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s="11" customFormat="1" ht="15" customHeight="1" x14ac:dyDescent="0.25">
      <c r="A674" s="45"/>
      <c r="B674" s="26"/>
      <c r="C674" s="26"/>
      <c r="D674" s="18"/>
      <c r="E674" s="26"/>
      <c r="F674" s="26"/>
      <c r="G674" s="26"/>
      <c r="H674" s="26"/>
      <c r="I674" s="26"/>
      <c r="J674" s="26"/>
      <c r="K674" s="26"/>
      <c r="L674" s="26"/>
      <c r="M674" s="16"/>
      <c r="N674" s="32"/>
      <c r="O674" s="14"/>
      <c r="P674" s="14"/>
      <c r="Q674" s="14"/>
      <c r="R674" s="14"/>
      <c r="S674" s="14"/>
      <c r="T674" s="14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s="11" customFormat="1" ht="15" customHeight="1" x14ac:dyDescent="0.25">
      <c r="A675" s="45"/>
      <c r="B675" s="26"/>
      <c r="C675" s="26"/>
      <c r="D675" s="18"/>
      <c r="E675" s="26"/>
      <c r="F675" s="26"/>
      <c r="G675" s="26"/>
      <c r="H675" s="26"/>
      <c r="I675" s="26"/>
      <c r="J675" s="26"/>
      <c r="K675" s="26"/>
      <c r="L675" s="26"/>
      <c r="M675" s="16"/>
      <c r="N675" s="32"/>
      <c r="O675" s="14"/>
      <c r="P675" s="14"/>
      <c r="Q675" s="14"/>
      <c r="R675" s="14"/>
      <c r="S675" s="14"/>
      <c r="T675" s="14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s="11" customFormat="1" ht="15" customHeight="1" x14ac:dyDescent="0.25">
      <c r="A676" s="45"/>
      <c r="B676" s="26"/>
      <c r="C676" s="26"/>
      <c r="D676" s="18"/>
      <c r="E676" s="26"/>
      <c r="F676" s="26"/>
      <c r="G676" s="26"/>
      <c r="H676" s="26"/>
      <c r="I676" s="26"/>
      <c r="J676" s="26"/>
      <c r="K676" s="26"/>
      <c r="L676" s="26"/>
      <c r="M676" s="16"/>
      <c r="N676" s="32"/>
      <c r="O676" s="14"/>
      <c r="P676" s="14"/>
      <c r="Q676" s="14"/>
      <c r="R676" s="14"/>
      <c r="S676" s="14"/>
      <c r="T676" s="14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s="11" customFormat="1" ht="15" customHeight="1" x14ac:dyDescent="0.25">
      <c r="A677" s="45"/>
      <c r="B677" s="26"/>
      <c r="C677" s="26"/>
      <c r="D677" s="18"/>
      <c r="E677" s="26"/>
      <c r="F677" s="26"/>
      <c r="G677" s="26"/>
      <c r="H677" s="26"/>
      <c r="I677" s="26"/>
      <c r="J677" s="26"/>
      <c r="K677" s="26"/>
      <c r="L677" s="26"/>
      <c r="M677" s="16"/>
      <c r="N677" s="32"/>
      <c r="O677" s="14"/>
      <c r="P677" s="14"/>
      <c r="Q677" s="14"/>
      <c r="R677" s="14"/>
      <c r="S677" s="14"/>
      <c r="T677" s="14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s="11" customFormat="1" ht="15" customHeight="1" x14ac:dyDescent="0.25">
      <c r="A678" s="45"/>
      <c r="B678" s="26"/>
      <c r="C678" s="26"/>
      <c r="D678" s="18"/>
      <c r="E678" s="26"/>
      <c r="F678" s="26"/>
      <c r="G678" s="26"/>
      <c r="H678" s="26"/>
      <c r="I678" s="26"/>
      <c r="J678" s="26"/>
      <c r="K678" s="26"/>
      <c r="L678" s="26"/>
      <c r="M678" s="16"/>
      <c r="N678" s="32"/>
      <c r="O678" s="14"/>
      <c r="P678" s="14"/>
      <c r="Q678" s="14"/>
      <c r="R678" s="14"/>
      <c r="S678" s="14"/>
      <c r="T678" s="14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s="11" customFormat="1" ht="15" customHeight="1" x14ac:dyDescent="0.25">
      <c r="A679" s="45"/>
      <c r="B679" s="26"/>
      <c r="C679" s="26"/>
      <c r="D679" s="18"/>
      <c r="E679" s="26"/>
      <c r="F679" s="26"/>
      <c r="G679" s="26"/>
      <c r="H679" s="26"/>
      <c r="I679" s="26"/>
      <c r="J679" s="26"/>
      <c r="K679" s="26"/>
      <c r="L679" s="26"/>
      <c r="M679" s="16"/>
      <c r="N679" s="32"/>
      <c r="O679" s="14"/>
      <c r="P679" s="14"/>
      <c r="Q679" s="14"/>
      <c r="R679" s="14"/>
      <c r="S679" s="14"/>
      <c r="T679" s="14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s="11" customFormat="1" ht="15" customHeight="1" x14ac:dyDescent="0.25">
      <c r="A680" s="45"/>
      <c r="B680" s="26"/>
      <c r="C680" s="26"/>
      <c r="D680" s="18"/>
      <c r="E680" s="26"/>
      <c r="F680" s="26"/>
      <c r="G680" s="26"/>
      <c r="H680" s="26"/>
      <c r="I680" s="26"/>
      <c r="J680" s="26"/>
      <c r="K680" s="26"/>
      <c r="L680" s="26"/>
      <c r="M680" s="16"/>
      <c r="N680" s="32"/>
      <c r="O680" s="14"/>
      <c r="P680" s="14"/>
      <c r="Q680" s="14"/>
      <c r="R680" s="14"/>
      <c r="S680" s="14"/>
      <c r="T680" s="14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s="11" customFormat="1" ht="15" customHeight="1" x14ac:dyDescent="0.25">
      <c r="A681" s="45"/>
      <c r="B681" s="26"/>
      <c r="C681" s="26"/>
      <c r="D681" s="18"/>
      <c r="E681" s="26"/>
      <c r="F681" s="26"/>
      <c r="G681" s="26"/>
      <c r="H681" s="26"/>
      <c r="I681" s="26"/>
      <c r="J681" s="26"/>
      <c r="K681" s="26"/>
      <c r="L681" s="26"/>
      <c r="M681" s="16"/>
      <c r="N681" s="32"/>
      <c r="O681" s="14"/>
      <c r="P681" s="14"/>
      <c r="Q681" s="14"/>
      <c r="R681" s="14"/>
      <c r="S681" s="14"/>
      <c r="T681" s="14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s="11" customFormat="1" ht="15" customHeight="1" x14ac:dyDescent="0.25">
      <c r="A682" s="45"/>
      <c r="B682" s="26"/>
      <c r="C682" s="26"/>
      <c r="D682" s="18"/>
      <c r="E682" s="26"/>
      <c r="F682" s="26"/>
      <c r="G682" s="26"/>
      <c r="H682" s="26"/>
      <c r="I682" s="26"/>
      <c r="J682" s="26"/>
      <c r="K682" s="26"/>
      <c r="L682" s="26"/>
      <c r="M682" s="16"/>
      <c r="N682" s="32"/>
      <c r="O682" s="14"/>
      <c r="P682" s="14"/>
      <c r="Q682" s="14"/>
      <c r="R682" s="14"/>
      <c r="S682" s="14"/>
      <c r="T682" s="14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s="11" customFormat="1" ht="15" customHeight="1" x14ac:dyDescent="0.25">
      <c r="A683" s="45"/>
      <c r="B683" s="26"/>
      <c r="C683" s="26"/>
      <c r="D683" s="18"/>
      <c r="E683" s="26"/>
      <c r="F683" s="26"/>
      <c r="G683" s="26"/>
      <c r="H683" s="26"/>
      <c r="I683" s="26"/>
      <c r="J683" s="26"/>
      <c r="K683" s="26"/>
      <c r="L683" s="26"/>
      <c r="M683" s="16"/>
      <c r="N683" s="32"/>
      <c r="O683" s="14"/>
      <c r="P683" s="14"/>
      <c r="Q683" s="14"/>
      <c r="R683" s="14"/>
      <c r="S683" s="14"/>
      <c r="T683" s="14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s="11" customFormat="1" ht="15" customHeight="1" x14ac:dyDescent="0.25">
      <c r="A684" s="45"/>
      <c r="B684" s="26"/>
      <c r="C684" s="26"/>
      <c r="D684" s="18"/>
      <c r="E684" s="26"/>
      <c r="F684" s="26"/>
      <c r="G684" s="26"/>
      <c r="H684" s="26"/>
      <c r="I684" s="26"/>
      <c r="J684" s="26"/>
      <c r="K684" s="26"/>
      <c r="L684" s="26"/>
      <c r="M684" s="16"/>
      <c r="N684" s="32"/>
      <c r="O684" s="14"/>
      <c r="P684" s="14"/>
      <c r="Q684" s="14"/>
      <c r="R684" s="14"/>
      <c r="S684" s="14"/>
      <c r="T684" s="14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s="11" customFormat="1" ht="15" customHeight="1" x14ac:dyDescent="0.25">
      <c r="A685" s="45"/>
      <c r="B685" s="26"/>
      <c r="C685" s="26"/>
      <c r="D685" s="18"/>
      <c r="E685" s="26"/>
      <c r="F685" s="26"/>
      <c r="G685" s="26"/>
      <c r="H685" s="26"/>
      <c r="I685" s="26"/>
      <c r="J685" s="26"/>
      <c r="K685" s="26"/>
      <c r="L685" s="26"/>
      <c r="M685" s="16"/>
      <c r="N685" s="32"/>
      <c r="O685" s="14"/>
      <c r="P685" s="14"/>
      <c r="Q685" s="14"/>
      <c r="R685" s="14"/>
      <c r="S685" s="14"/>
      <c r="T685" s="14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s="11" customFormat="1" ht="15" customHeight="1" x14ac:dyDescent="0.25">
      <c r="A686" s="45"/>
      <c r="B686" s="26"/>
      <c r="C686" s="26"/>
      <c r="D686" s="18"/>
      <c r="E686" s="26"/>
      <c r="F686" s="26"/>
      <c r="G686" s="26"/>
      <c r="H686" s="26"/>
      <c r="I686" s="26"/>
      <c r="J686" s="26"/>
      <c r="K686" s="26"/>
      <c r="L686" s="26"/>
      <c r="M686" s="16"/>
      <c r="N686" s="32"/>
      <c r="O686" s="14"/>
      <c r="P686" s="14"/>
      <c r="Q686" s="14"/>
      <c r="R686" s="14"/>
      <c r="S686" s="14"/>
      <c r="T686" s="14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s="11" customFormat="1" ht="15" customHeight="1" x14ac:dyDescent="0.25">
      <c r="A687" s="45"/>
      <c r="B687" s="26"/>
      <c r="C687" s="26"/>
      <c r="D687" s="18"/>
      <c r="E687" s="26"/>
      <c r="F687" s="26"/>
      <c r="G687" s="26"/>
      <c r="H687" s="26"/>
      <c r="I687" s="26"/>
      <c r="J687" s="26"/>
      <c r="K687" s="26"/>
      <c r="L687" s="26"/>
      <c r="M687" s="16"/>
      <c r="N687" s="32"/>
      <c r="O687" s="14"/>
      <c r="P687" s="14"/>
      <c r="Q687" s="14"/>
      <c r="R687" s="14"/>
      <c r="S687" s="14"/>
      <c r="T687" s="14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s="11" customFormat="1" ht="15" customHeight="1" x14ac:dyDescent="0.25">
      <c r="A688" s="45"/>
      <c r="B688" s="26"/>
      <c r="C688" s="26"/>
      <c r="D688" s="18"/>
      <c r="E688" s="26"/>
      <c r="F688" s="26"/>
      <c r="G688" s="26"/>
      <c r="H688" s="26"/>
      <c r="I688" s="26"/>
      <c r="J688" s="26"/>
      <c r="K688" s="26"/>
      <c r="L688" s="26"/>
      <c r="M688" s="16"/>
      <c r="N688" s="32"/>
      <c r="O688" s="14"/>
      <c r="P688" s="14"/>
      <c r="Q688" s="14"/>
      <c r="R688" s="14"/>
      <c r="S688" s="14"/>
      <c r="T688" s="14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s="11" customFormat="1" ht="15" customHeight="1" x14ac:dyDescent="0.25">
      <c r="A689" s="45"/>
      <c r="B689" s="26"/>
      <c r="C689" s="26"/>
      <c r="D689" s="18"/>
      <c r="E689" s="26"/>
      <c r="F689" s="26"/>
      <c r="G689" s="26"/>
      <c r="H689" s="26"/>
      <c r="I689" s="26"/>
      <c r="J689" s="26"/>
      <c r="K689" s="26"/>
      <c r="L689" s="26"/>
      <c r="M689" s="16"/>
      <c r="N689" s="32"/>
      <c r="O689" s="14"/>
      <c r="P689" s="14"/>
      <c r="Q689" s="14"/>
      <c r="R689" s="14"/>
      <c r="S689" s="14"/>
      <c r="T689" s="14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s="11" customFormat="1" ht="15" customHeight="1" x14ac:dyDescent="0.25">
      <c r="A690" s="45"/>
      <c r="B690" s="26"/>
      <c r="C690" s="26"/>
      <c r="D690" s="18"/>
      <c r="E690" s="26"/>
      <c r="F690" s="26"/>
      <c r="G690" s="26"/>
      <c r="H690" s="26"/>
      <c r="I690" s="26"/>
      <c r="J690" s="26"/>
      <c r="K690" s="26"/>
      <c r="L690" s="26"/>
      <c r="M690" s="16"/>
      <c r="N690" s="32"/>
      <c r="O690" s="14"/>
      <c r="P690" s="14"/>
      <c r="Q690" s="14"/>
      <c r="R690" s="14"/>
      <c r="S690" s="14"/>
      <c r="T690" s="14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s="11" customFormat="1" ht="15" customHeight="1" x14ac:dyDescent="0.25">
      <c r="A691" s="45"/>
      <c r="B691" s="26"/>
      <c r="C691" s="26"/>
      <c r="D691" s="18"/>
      <c r="E691" s="26"/>
      <c r="F691" s="26"/>
      <c r="G691" s="26"/>
      <c r="H691" s="26"/>
      <c r="I691" s="26"/>
      <c r="J691" s="26"/>
      <c r="K691" s="26"/>
      <c r="L691" s="26"/>
      <c r="M691" s="16"/>
      <c r="N691" s="32"/>
      <c r="O691" s="14"/>
      <c r="P691" s="14"/>
      <c r="Q691" s="14"/>
      <c r="R691" s="14"/>
      <c r="S691" s="14"/>
      <c r="T691" s="14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s="11" customFormat="1" ht="15" customHeight="1" x14ac:dyDescent="0.25">
      <c r="A692" s="45"/>
      <c r="B692" s="26"/>
      <c r="C692" s="26"/>
      <c r="D692" s="18"/>
      <c r="E692" s="26"/>
      <c r="F692" s="26"/>
      <c r="G692" s="26"/>
      <c r="H692" s="26"/>
      <c r="I692" s="26"/>
      <c r="J692" s="26"/>
      <c r="K692" s="26"/>
      <c r="L692" s="26"/>
      <c r="M692" s="16"/>
      <c r="N692" s="32"/>
      <c r="O692" s="14"/>
      <c r="P692" s="14"/>
      <c r="Q692" s="14"/>
      <c r="R692" s="14"/>
      <c r="S692" s="14"/>
      <c r="T692" s="14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s="11" customFormat="1" ht="15" customHeight="1" x14ac:dyDescent="0.25">
      <c r="A693" s="45"/>
      <c r="B693" s="26"/>
      <c r="C693" s="26"/>
      <c r="D693" s="18"/>
      <c r="E693" s="26"/>
      <c r="F693" s="26"/>
      <c r="G693" s="26"/>
      <c r="H693" s="26"/>
      <c r="I693" s="26"/>
      <c r="J693" s="26"/>
      <c r="K693" s="26"/>
      <c r="L693" s="26"/>
      <c r="M693" s="16"/>
      <c r="N693" s="32"/>
      <c r="O693" s="14"/>
      <c r="P693" s="14"/>
      <c r="Q693" s="14"/>
      <c r="R693" s="14"/>
      <c r="S693" s="14"/>
      <c r="T693" s="14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s="11" customFormat="1" ht="15" customHeight="1" x14ac:dyDescent="0.25">
      <c r="A694" s="45"/>
      <c r="B694" s="26"/>
      <c r="C694" s="26"/>
      <c r="D694" s="18"/>
      <c r="E694" s="26"/>
      <c r="F694" s="26"/>
      <c r="G694" s="26"/>
      <c r="H694" s="26"/>
      <c r="I694" s="26"/>
      <c r="J694" s="26"/>
      <c r="K694" s="26"/>
      <c r="L694" s="26"/>
      <c r="M694" s="16"/>
      <c r="N694" s="32"/>
      <c r="O694" s="14"/>
      <c r="P694" s="14"/>
      <c r="Q694" s="14"/>
      <c r="R694" s="14"/>
      <c r="S694" s="14"/>
      <c r="T694" s="14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s="11" customFormat="1" ht="15" customHeight="1" x14ac:dyDescent="0.25">
      <c r="A695" s="45"/>
      <c r="B695" s="26"/>
      <c r="C695" s="26"/>
      <c r="D695" s="18"/>
      <c r="E695" s="26"/>
      <c r="F695" s="26"/>
      <c r="G695" s="26"/>
      <c r="H695" s="26"/>
      <c r="I695" s="26"/>
      <c r="J695" s="26"/>
      <c r="K695" s="26"/>
      <c r="L695" s="26"/>
      <c r="M695" s="16"/>
      <c r="N695" s="32"/>
      <c r="O695" s="14"/>
      <c r="P695" s="14"/>
      <c r="Q695" s="14"/>
      <c r="R695" s="14"/>
      <c r="S695" s="14"/>
      <c r="T695" s="14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s="11" customFormat="1" ht="15" customHeight="1" x14ac:dyDescent="0.25">
      <c r="A696" s="45"/>
      <c r="B696" s="26"/>
      <c r="C696" s="26"/>
      <c r="D696" s="18"/>
      <c r="E696" s="26"/>
      <c r="F696" s="26"/>
      <c r="G696" s="26"/>
      <c r="H696" s="26"/>
      <c r="I696" s="26"/>
      <c r="J696" s="26"/>
      <c r="K696" s="26"/>
      <c r="L696" s="26"/>
      <c r="M696" s="16"/>
      <c r="N696" s="32"/>
      <c r="O696" s="14"/>
      <c r="P696" s="14"/>
      <c r="Q696" s="14"/>
      <c r="R696" s="14"/>
      <c r="S696" s="14"/>
      <c r="T696" s="14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s="11" customFormat="1" ht="15" customHeight="1" x14ac:dyDescent="0.25">
      <c r="A697" s="45"/>
      <c r="B697" s="26"/>
      <c r="C697" s="26"/>
      <c r="D697" s="18"/>
      <c r="E697" s="26"/>
      <c r="F697" s="26"/>
      <c r="G697" s="26"/>
      <c r="H697" s="26"/>
      <c r="I697" s="26"/>
      <c r="J697" s="26"/>
      <c r="K697" s="26"/>
      <c r="L697" s="26"/>
      <c r="M697" s="16"/>
      <c r="N697" s="32"/>
      <c r="O697" s="14"/>
      <c r="P697" s="14"/>
      <c r="Q697" s="14"/>
      <c r="R697" s="14"/>
      <c r="S697" s="14"/>
      <c r="T697" s="14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s="11" customFormat="1" ht="15" customHeight="1" x14ac:dyDescent="0.25">
      <c r="A698" s="45"/>
      <c r="B698" s="26"/>
      <c r="C698" s="26"/>
      <c r="D698" s="18"/>
      <c r="E698" s="26"/>
      <c r="F698" s="26"/>
      <c r="G698" s="26"/>
      <c r="H698" s="26"/>
      <c r="I698" s="26"/>
      <c r="J698" s="26"/>
      <c r="K698" s="26"/>
      <c r="L698" s="26"/>
      <c r="M698" s="16"/>
      <c r="N698" s="32"/>
      <c r="O698" s="14"/>
      <c r="P698" s="14"/>
      <c r="Q698" s="14"/>
      <c r="R698" s="14"/>
      <c r="S698" s="14"/>
      <c r="T698" s="14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s="11" customFormat="1" ht="15" customHeight="1" x14ac:dyDescent="0.25">
      <c r="A699" s="45"/>
      <c r="B699" s="26"/>
      <c r="C699" s="26"/>
      <c r="D699" s="18"/>
      <c r="E699" s="26"/>
      <c r="F699" s="26"/>
      <c r="G699" s="26"/>
      <c r="H699" s="26"/>
      <c r="I699" s="26"/>
      <c r="J699" s="26"/>
      <c r="K699" s="26"/>
      <c r="L699" s="26"/>
      <c r="M699" s="16"/>
      <c r="N699" s="32"/>
      <c r="O699" s="14"/>
      <c r="P699" s="14"/>
      <c r="Q699" s="14"/>
      <c r="R699" s="14"/>
      <c r="S699" s="14"/>
      <c r="T699" s="14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s="11" customFormat="1" ht="15" customHeight="1" x14ac:dyDescent="0.25">
      <c r="A700" s="45"/>
      <c r="B700" s="26"/>
      <c r="C700" s="26"/>
      <c r="D700" s="18"/>
      <c r="E700" s="26"/>
      <c r="F700" s="26"/>
      <c r="G700" s="26"/>
      <c r="H700" s="26"/>
      <c r="I700" s="26"/>
      <c r="J700" s="26"/>
      <c r="K700" s="26"/>
      <c r="L700" s="26"/>
      <c r="M700" s="16"/>
      <c r="N700" s="32"/>
      <c r="O700" s="14"/>
      <c r="P700" s="14"/>
      <c r="Q700" s="14"/>
      <c r="R700" s="14"/>
      <c r="S700" s="14"/>
      <c r="T700" s="14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s="11" customFormat="1" ht="15" customHeight="1" x14ac:dyDescent="0.25">
      <c r="A701" s="45"/>
      <c r="B701" s="26"/>
      <c r="C701" s="26"/>
      <c r="D701" s="18"/>
      <c r="E701" s="26"/>
      <c r="F701" s="26"/>
      <c r="G701" s="26"/>
      <c r="H701" s="26"/>
      <c r="I701" s="26"/>
      <c r="J701" s="26"/>
      <c r="K701" s="26"/>
      <c r="L701" s="26"/>
      <c r="M701" s="16"/>
      <c r="N701" s="32"/>
      <c r="O701" s="14"/>
      <c r="P701" s="14"/>
      <c r="Q701" s="14"/>
      <c r="R701" s="14"/>
      <c r="S701" s="14"/>
      <c r="T701" s="14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s="11" customFormat="1" ht="15" customHeight="1" x14ac:dyDescent="0.25">
      <c r="A702" s="45"/>
      <c r="B702" s="26"/>
      <c r="C702" s="26"/>
      <c r="D702" s="18"/>
      <c r="E702" s="26"/>
      <c r="F702" s="26"/>
      <c r="G702" s="26"/>
      <c r="H702" s="26"/>
      <c r="I702" s="26"/>
      <c r="J702" s="26"/>
      <c r="K702" s="26"/>
      <c r="L702" s="26"/>
      <c r="M702" s="16"/>
      <c r="N702" s="32"/>
      <c r="O702" s="14"/>
      <c r="P702" s="14"/>
      <c r="Q702" s="14"/>
      <c r="R702" s="14"/>
      <c r="S702" s="14"/>
      <c r="T702" s="14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s="11" customFormat="1" ht="15" customHeight="1" x14ac:dyDescent="0.25">
      <c r="A703" s="45"/>
      <c r="B703" s="26"/>
      <c r="C703" s="26"/>
      <c r="D703" s="18"/>
      <c r="E703" s="26"/>
      <c r="F703" s="26"/>
      <c r="G703" s="26"/>
      <c r="H703" s="26"/>
      <c r="I703" s="26"/>
      <c r="J703" s="26"/>
      <c r="K703" s="26"/>
      <c r="L703" s="26"/>
      <c r="M703" s="16"/>
      <c r="N703" s="32"/>
      <c r="O703" s="14"/>
      <c r="P703" s="14"/>
      <c r="Q703" s="14"/>
      <c r="R703" s="14"/>
      <c r="S703" s="14"/>
      <c r="T703" s="14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s="11" customFormat="1" ht="15" customHeight="1" x14ac:dyDescent="0.25">
      <c r="A704" s="45"/>
      <c r="B704" s="26"/>
      <c r="C704" s="26"/>
      <c r="D704" s="18"/>
      <c r="E704" s="26"/>
      <c r="F704" s="26"/>
      <c r="G704" s="26"/>
      <c r="H704" s="26"/>
      <c r="I704" s="26"/>
      <c r="J704" s="26"/>
      <c r="K704" s="26"/>
      <c r="L704" s="26"/>
      <c r="M704" s="16"/>
      <c r="N704" s="32"/>
      <c r="O704" s="14"/>
      <c r="P704" s="14"/>
      <c r="Q704" s="14"/>
      <c r="R704" s="14"/>
      <c r="S704" s="14"/>
      <c r="T704" s="14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s="11" customFormat="1" ht="15" customHeight="1" x14ac:dyDescent="0.25">
      <c r="A705" s="45"/>
      <c r="B705" s="26"/>
      <c r="C705" s="26"/>
      <c r="D705" s="18"/>
      <c r="E705" s="26"/>
      <c r="F705" s="26"/>
      <c r="G705" s="26"/>
      <c r="H705" s="26"/>
      <c r="I705" s="26"/>
      <c r="J705" s="26"/>
      <c r="K705" s="26"/>
      <c r="L705" s="26"/>
      <c r="M705" s="16"/>
      <c r="N705" s="32"/>
      <c r="O705" s="14"/>
      <c r="P705" s="14"/>
      <c r="Q705" s="14"/>
      <c r="R705" s="14"/>
      <c r="S705" s="14"/>
      <c r="T705" s="14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s="11" customFormat="1" ht="15" customHeight="1" x14ac:dyDescent="0.25">
      <c r="A706" s="45"/>
      <c r="B706" s="26"/>
      <c r="C706" s="26"/>
      <c r="D706" s="18"/>
      <c r="E706" s="26"/>
      <c r="F706" s="26"/>
      <c r="G706" s="26"/>
      <c r="H706" s="26"/>
      <c r="I706" s="26"/>
      <c r="J706" s="26"/>
      <c r="K706" s="26"/>
      <c r="L706" s="26"/>
      <c r="M706" s="16"/>
      <c r="N706" s="32"/>
      <c r="O706" s="14"/>
      <c r="P706" s="14"/>
      <c r="Q706" s="14"/>
      <c r="R706" s="14"/>
      <c r="S706" s="14"/>
      <c r="T706" s="14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s="11" customFormat="1" ht="15" customHeight="1" x14ac:dyDescent="0.25">
      <c r="A707" s="45"/>
      <c r="B707" s="26"/>
      <c r="C707" s="26"/>
      <c r="D707" s="18"/>
      <c r="E707" s="26"/>
      <c r="F707" s="26"/>
      <c r="G707" s="26"/>
      <c r="H707" s="26"/>
      <c r="I707" s="26"/>
      <c r="J707" s="26"/>
      <c r="K707" s="26"/>
      <c r="L707" s="26"/>
      <c r="M707" s="16"/>
      <c r="N707" s="32"/>
      <c r="O707" s="14"/>
      <c r="P707" s="14"/>
      <c r="Q707" s="14"/>
      <c r="R707" s="14"/>
      <c r="S707" s="14"/>
      <c r="T707" s="14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s="11" customFormat="1" ht="15" customHeight="1" x14ac:dyDescent="0.25">
      <c r="A708" s="45"/>
      <c r="B708" s="26"/>
      <c r="C708" s="26"/>
      <c r="D708" s="18"/>
      <c r="E708" s="26"/>
      <c r="F708" s="26"/>
      <c r="G708" s="26"/>
      <c r="H708" s="26"/>
      <c r="I708" s="26"/>
      <c r="J708" s="26"/>
      <c r="K708" s="26"/>
      <c r="L708" s="26"/>
      <c r="M708" s="16"/>
      <c r="N708" s="32"/>
      <c r="O708" s="14"/>
      <c r="P708" s="14"/>
      <c r="Q708" s="14"/>
      <c r="R708" s="14"/>
      <c r="S708" s="14"/>
      <c r="T708" s="14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s="11" customFormat="1" ht="15" customHeight="1" x14ac:dyDescent="0.25">
      <c r="A709" s="45"/>
      <c r="B709" s="26"/>
      <c r="C709" s="26"/>
      <c r="D709" s="18"/>
      <c r="E709" s="26"/>
      <c r="F709" s="26"/>
      <c r="G709" s="26"/>
      <c r="H709" s="26"/>
      <c r="I709" s="26"/>
      <c r="J709" s="26"/>
      <c r="K709" s="26"/>
      <c r="L709" s="26"/>
      <c r="M709" s="16"/>
      <c r="N709" s="32"/>
      <c r="O709" s="14"/>
      <c r="P709" s="14"/>
      <c r="Q709" s="14"/>
      <c r="R709" s="14"/>
      <c r="S709" s="14"/>
      <c r="T709" s="14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s="11" customFormat="1" ht="15" customHeight="1" x14ac:dyDescent="0.25">
      <c r="A710" s="45"/>
      <c r="B710" s="26"/>
      <c r="C710" s="26"/>
      <c r="D710" s="18"/>
      <c r="E710" s="26"/>
      <c r="F710" s="26"/>
      <c r="G710" s="26"/>
      <c r="H710" s="26"/>
      <c r="I710" s="26"/>
      <c r="J710" s="26"/>
      <c r="K710" s="26"/>
      <c r="L710" s="26"/>
      <c r="M710" s="16"/>
      <c r="N710" s="32"/>
      <c r="O710" s="14"/>
      <c r="P710" s="14"/>
      <c r="Q710" s="14"/>
      <c r="R710" s="14"/>
      <c r="S710" s="14"/>
      <c r="T710" s="14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s="11" customFormat="1" ht="15" customHeight="1" x14ac:dyDescent="0.25">
      <c r="A711" s="45"/>
      <c r="B711" s="26"/>
      <c r="C711" s="26"/>
      <c r="D711" s="18"/>
      <c r="E711" s="26"/>
      <c r="F711" s="26"/>
      <c r="G711" s="26"/>
      <c r="H711" s="26"/>
      <c r="I711" s="26"/>
      <c r="J711" s="26"/>
      <c r="K711" s="26"/>
      <c r="L711" s="26"/>
      <c r="M711" s="16"/>
      <c r="N711" s="32"/>
      <c r="O711" s="14"/>
      <c r="P711" s="14"/>
      <c r="Q711" s="14"/>
      <c r="R711" s="14"/>
      <c r="S711" s="14"/>
      <c r="T711" s="14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s="11" customFormat="1" ht="15" customHeight="1" x14ac:dyDescent="0.25">
      <c r="A712" s="45"/>
      <c r="B712" s="26"/>
      <c r="C712" s="26"/>
      <c r="D712" s="18"/>
      <c r="E712" s="26"/>
      <c r="F712" s="26"/>
      <c r="G712" s="26"/>
      <c r="H712" s="26"/>
      <c r="I712" s="26"/>
      <c r="J712" s="26"/>
      <c r="K712" s="26"/>
      <c r="L712" s="26"/>
      <c r="M712" s="16"/>
      <c r="N712" s="32"/>
      <c r="O712" s="14"/>
      <c r="P712" s="14"/>
      <c r="Q712" s="14"/>
      <c r="R712" s="14"/>
      <c r="S712" s="14"/>
      <c r="T712" s="14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s="11" customFormat="1" ht="15" customHeight="1" x14ac:dyDescent="0.25">
      <c r="A713" s="45"/>
      <c r="B713" s="26"/>
      <c r="C713" s="26"/>
      <c r="D713" s="18"/>
      <c r="E713" s="26"/>
      <c r="F713" s="26"/>
      <c r="G713" s="26"/>
      <c r="H713" s="26"/>
      <c r="I713" s="26"/>
      <c r="J713" s="26"/>
      <c r="K713" s="26"/>
      <c r="L713" s="26"/>
      <c r="M713" s="16"/>
      <c r="N713" s="32"/>
      <c r="O713" s="14"/>
      <c r="P713" s="14"/>
      <c r="Q713" s="14"/>
      <c r="R713" s="14"/>
      <c r="S713" s="14"/>
      <c r="T713" s="14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s="11" customFormat="1" ht="15" customHeight="1" x14ac:dyDescent="0.25">
      <c r="A714" s="45"/>
      <c r="B714" s="26"/>
      <c r="C714" s="26"/>
      <c r="D714" s="18"/>
      <c r="E714" s="26"/>
      <c r="F714" s="26"/>
      <c r="G714" s="26"/>
      <c r="H714" s="26"/>
      <c r="I714" s="26"/>
      <c r="J714" s="26"/>
      <c r="K714" s="26"/>
      <c r="L714" s="26"/>
      <c r="M714" s="16"/>
      <c r="N714" s="32"/>
      <c r="O714" s="14"/>
      <c r="P714" s="14"/>
      <c r="Q714" s="14"/>
      <c r="R714" s="14"/>
      <c r="S714" s="14"/>
      <c r="T714" s="14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s="11" customFormat="1" ht="15" customHeight="1" x14ac:dyDescent="0.25">
      <c r="A715" s="45"/>
      <c r="B715" s="26"/>
      <c r="C715" s="26"/>
      <c r="D715" s="18"/>
      <c r="E715" s="26"/>
      <c r="F715" s="26"/>
      <c r="G715" s="26"/>
      <c r="H715" s="26"/>
      <c r="I715" s="26"/>
      <c r="J715" s="26"/>
      <c r="K715" s="26"/>
      <c r="L715" s="26"/>
      <c r="M715" s="16"/>
      <c r="N715" s="32"/>
      <c r="O715" s="14"/>
      <c r="P715" s="14"/>
      <c r="Q715" s="14"/>
      <c r="R715" s="14"/>
      <c r="S715" s="14"/>
      <c r="T715" s="14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s="11" customFormat="1" ht="15" customHeight="1" x14ac:dyDescent="0.25">
      <c r="A716" s="45"/>
      <c r="B716" s="26"/>
      <c r="C716" s="26"/>
      <c r="D716" s="18"/>
      <c r="E716" s="26"/>
      <c r="F716" s="26"/>
      <c r="G716" s="26"/>
      <c r="H716" s="26"/>
      <c r="I716" s="26"/>
      <c r="J716" s="26"/>
      <c r="K716" s="26"/>
      <c r="L716" s="26"/>
      <c r="M716" s="16"/>
      <c r="N716" s="32"/>
      <c r="O716" s="14"/>
      <c r="P716" s="14"/>
      <c r="Q716" s="14"/>
      <c r="R716" s="14"/>
      <c r="S716" s="14"/>
      <c r="T716" s="14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s="11" customFormat="1" ht="15" customHeight="1" x14ac:dyDescent="0.25">
      <c r="A717" s="45"/>
      <c r="B717" s="26"/>
      <c r="C717" s="26"/>
      <c r="D717" s="18"/>
      <c r="E717" s="26"/>
      <c r="F717" s="26"/>
      <c r="G717" s="26"/>
      <c r="H717" s="26"/>
      <c r="I717" s="26"/>
      <c r="J717" s="26"/>
      <c r="K717" s="26"/>
      <c r="L717" s="26"/>
      <c r="M717" s="16"/>
      <c r="N717" s="32"/>
      <c r="O717" s="14"/>
      <c r="P717" s="14"/>
      <c r="Q717" s="14"/>
      <c r="R717" s="14"/>
      <c r="S717" s="14"/>
      <c r="T717" s="14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s="11" customFormat="1" ht="15" customHeight="1" x14ac:dyDescent="0.25">
      <c r="A718" s="45"/>
      <c r="B718" s="26"/>
      <c r="C718" s="26"/>
      <c r="D718" s="18"/>
      <c r="E718" s="26"/>
      <c r="F718" s="26"/>
      <c r="G718" s="26"/>
      <c r="H718" s="26"/>
      <c r="I718" s="26"/>
      <c r="J718" s="26"/>
      <c r="K718" s="26"/>
      <c r="L718" s="26"/>
      <c r="M718" s="16"/>
      <c r="N718" s="32"/>
      <c r="O718" s="14"/>
      <c r="P718" s="14"/>
      <c r="Q718" s="14"/>
      <c r="R718" s="14"/>
      <c r="S718" s="14"/>
      <c r="T718" s="14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s="11" customFormat="1" ht="15" customHeight="1" x14ac:dyDescent="0.25">
      <c r="A719" s="45"/>
      <c r="B719" s="26"/>
      <c r="C719" s="26"/>
      <c r="D719" s="18"/>
      <c r="E719" s="26"/>
      <c r="F719" s="26"/>
      <c r="G719" s="26"/>
      <c r="H719" s="26"/>
      <c r="I719" s="26"/>
      <c r="J719" s="26"/>
      <c r="K719" s="26"/>
      <c r="L719" s="26"/>
      <c r="M719" s="16"/>
      <c r="N719" s="32"/>
      <c r="O719" s="14"/>
      <c r="P719" s="14"/>
      <c r="Q719" s="14"/>
      <c r="R719" s="14"/>
      <c r="S719" s="14"/>
      <c r="T719" s="14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s="11" customFormat="1" ht="15" customHeight="1" x14ac:dyDescent="0.25">
      <c r="A720" s="45"/>
      <c r="B720" s="26"/>
      <c r="C720" s="26"/>
      <c r="D720" s="18"/>
      <c r="E720" s="26"/>
      <c r="F720" s="26"/>
      <c r="G720" s="26"/>
      <c r="H720" s="26"/>
      <c r="I720" s="26"/>
      <c r="J720" s="26"/>
      <c r="K720" s="26"/>
      <c r="L720" s="26"/>
      <c r="M720" s="16"/>
      <c r="N720" s="32"/>
      <c r="O720" s="14"/>
      <c r="P720" s="14"/>
      <c r="Q720" s="14"/>
      <c r="R720" s="14"/>
      <c r="S720" s="14"/>
      <c r="T720" s="14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s="11" customFormat="1" ht="15" customHeight="1" x14ac:dyDescent="0.25">
      <c r="A721" s="45"/>
      <c r="B721" s="26"/>
      <c r="C721" s="26"/>
      <c r="D721" s="18"/>
      <c r="E721" s="26"/>
      <c r="F721" s="26"/>
      <c r="G721" s="26"/>
      <c r="H721" s="26"/>
      <c r="I721" s="26"/>
      <c r="J721" s="26"/>
      <c r="K721" s="26"/>
      <c r="L721" s="26"/>
      <c r="M721" s="16"/>
      <c r="N721" s="32"/>
      <c r="O721" s="14"/>
      <c r="P721" s="14"/>
      <c r="Q721" s="14"/>
      <c r="R721" s="14"/>
      <c r="S721" s="14"/>
      <c r="T721" s="14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s="11" customFormat="1" ht="15" customHeight="1" x14ac:dyDescent="0.25">
      <c r="A722" s="45"/>
      <c r="B722" s="26"/>
      <c r="C722" s="26"/>
      <c r="D722" s="18"/>
      <c r="E722" s="26"/>
      <c r="F722" s="26"/>
      <c r="G722" s="26"/>
      <c r="H722" s="26"/>
      <c r="I722" s="26"/>
      <c r="J722" s="26"/>
      <c r="K722" s="26"/>
      <c r="L722" s="26"/>
      <c r="M722" s="16"/>
      <c r="N722" s="32"/>
      <c r="O722" s="14"/>
      <c r="P722" s="14"/>
      <c r="Q722" s="14"/>
      <c r="R722" s="14"/>
      <c r="S722" s="14"/>
      <c r="T722" s="14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s="11" customFormat="1" ht="15" customHeight="1" x14ac:dyDescent="0.25">
      <c r="A723" s="45"/>
      <c r="B723" s="26"/>
      <c r="C723" s="26"/>
      <c r="D723" s="18"/>
      <c r="E723" s="26"/>
      <c r="F723" s="26"/>
      <c r="G723" s="26"/>
      <c r="H723" s="26"/>
      <c r="I723" s="26"/>
      <c r="J723" s="26"/>
      <c r="K723" s="26"/>
      <c r="L723" s="26"/>
      <c r="M723" s="16"/>
      <c r="N723" s="32"/>
      <c r="O723" s="14"/>
      <c r="P723" s="14"/>
      <c r="Q723" s="14"/>
      <c r="R723" s="14"/>
      <c r="S723" s="14"/>
      <c r="T723" s="14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s="11" customFormat="1" ht="15" customHeight="1" x14ac:dyDescent="0.25">
      <c r="A724" s="45"/>
      <c r="B724" s="26"/>
      <c r="C724" s="26"/>
      <c r="D724" s="18"/>
      <c r="E724" s="26"/>
      <c r="F724" s="26"/>
      <c r="G724" s="26"/>
      <c r="H724" s="26"/>
      <c r="I724" s="26"/>
      <c r="J724" s="26"/>
      <c r="K724" s="26"/>
      <c r="L724" s="26"/>
      <c r="M724" s="16"/>
      <c r="N724" s="32"/>
      <c r="O724" s="14"/>
      <c r="P724" s="14"/>
      <c r="Q724" s="14"/>
      <c r="R724" s="14"/>
      <c r="S724" s="14"/>
      <c r="T724" s="14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s="11" customFormat="1" ht="15" customHeight="1" x14ac:dyDescent="0.25">
      <c r="A725" s="45"/>
      <c r="B725" s="26"/>
      <c r="C725" s="26"/>
      <c r="D725" s="18"/>
      <c r="E725" s="26"/>
      <c r="F725" s="26"/>
      <c r="G725" s="26"/>
      <c r="H725" s="26"/>
      <c r="I725" s="26"/>
      <c r="J725" s="26"/>
      <c r="K725" s="26"/>
      <c r="L725" s="26"/>
      <c r="M725" s="16"/>
      <c r="N725" s="32"/>
      <c r="O725" s="14"/>
      <c r="P725" s="14"/>
      <c r="Q725" s="14"/>
      <c r="R725" s="14"/>
      <c r="S725" s="14"/>
      <c r="T725" s="14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s="11" customFormat="1" ht="15" customHeight="1" x14ac:dyDescent="0.25">
      <c r="A726" s="45"/>
      <c r="B726" s="26"/>
      <c r="C726" s="26"/>
      <c r="D726" s="18"/>
      <c r="E726" s="26"/>
      <c r="F726" s="26"/>
      <c r="G726" s="26"/>
      <c r="H726" s="26"/>
      <c r="I726" s="26"/>
      <c r="J726" s="26"/>
      <c r="K726" s="26"/>
      <c r="L726" s="26"/>
      <c r="M726" s="16"/>
      <c r="N726" s="32"/>
      <c r="O726" s="14"/>
      <c r="P726" s="14"/>
      <c r="Q726" s="14"/>
      <c r="R726" s="14"/>
      <c r="S726" s="14"/>
      <c r="T726" s="14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s="11" customFormat="1" ht="15" customHeight="1" x14ac:dyDescent="0.25">
      <c r="A727" s="45"/>
      <c r="B727" s="26"/>
      <c r="C727" s="26"/>
      <c r="D727" s="18"/>
      <c r="E727" s="26"/>
      <c r="F727" s="26"/>
      <c r="G727" s="26"/>
      <c r="H727" s="26"/>
      <c r="I727" s="26"/>
      <c r="J727" s="26"/>
      <c r="K727" s="26"/>
      <c r="L727" s="26"/>
      <c r="M727" s="16"/>
      <c r="N727" s="32"/>
      <c r="O727" s="14"/>
      <c r="P727" s="14"/>
      <c r="Q727" s="14"/>
      <c r="R727" s="14"/>
      <c r="S727" s="14"/>
      <c r="T727" s="14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s="11" customFormat="1" ht="15" customHeight="1" x14ac:dyDescent="0.25">
      <c r="A728" s="45"/>
      <c r="B728" s="26"/>
      <c r="C728" s="26"/>
      <c r="D728" s="18"/>
      <c r="E728" s="26"/>
      <c r="F728" s="26"/>
      <c r="G728" s="26"/>
      <c r="H728" s="26"/>
      <c r="I728" s="26"/>
      <c r="J728" s="26"/>
      <c r="K728" s="26"/>
      <c r="L728" s="26"/>
      <c r="M728" s="16"/>
      <c r="N728" s="32"/>
      <c r="O728" s="14"/>
      <c r="P728" s="14"/>
      <c r="Q728" s="14"/>
      <c r="R728" s="14"/>
      <c r="S728" s="14"/>
      <c r="T728" s="14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s="11" customFormat="1" ht="15" customHeight="1" x14ac:dyDescent="0.25">
      <c r="A729" s="45"/>
      <c r="B729" s="26"/>
      <c r="C729" s="26"/>
      <c r="D729" s="18"/>
      <c r="E729" s="26"/>
      <c r="F729" s="26"/>
      <c r="G729" s="26"/>
      <c r="H729" s="26"/>
      <c r="I729" s="26"/>
      <c r="J729" s="26"/>
      <c r="K729" s="26"/>
      <c r="L729" s="26"/>
      <c r="M729" s="16"/>
      <c r="N729" s="32"/>
      <c r="O729" s="14"/>
      <c r="P729" s="14"/>
      <c r="Q729" s="14"/>
      <c r="R729" s="14"/>
      <c r="S729" s="14"/>
      <c r="T729" s="14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s="11" customFormat="1" ht="15" customHeight="1" x14ac:dyDescent="0.25">
      <c r="A730" s="45"/>
      <c r="B730" s="26"/>
      <c r="C730" s="26"/>
      <c r="D730" s="18"/>
      <c r="E730" s="26"/>
      <c r="F730" s="26"/>
      <c r="G730" s="26"/>
      <c r="H730" s="26"/>
      <c r="I730" s="26"/>
      <c r="J730" s="26"/>
      <c r="K730" s="26"/>
      <c r="L730" s="26"/>
      <c r="M730" s="16"/>
      <c r="N730" s="32"/>
      <c r="O730" s="14"/>
      <c r="P730" s="14"/>
      <c r="Q730" s="14"/>
      <c r="R730" s="14"/>
      <c r="S730" s="14"/>
      <c r="T730" s="14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s="11" customFormat="1" ht="15" customHeight="1" x14ac:dyDescent="0.25">
      <c r="A731" s="45"/>
      <c r="B731" s="26"/>
      <c r="C731" s="26"/>
      <c r="D731" s="18"/>
      <c r="E731" s="26"/>
      <c r="F731" s="26"/>
      <c r="G731" s="26"/>
      <c r="H731" s="26"/>
      <c r="I731" s="26"/>
      <c r="J731" s="26"/>
      <c r="K731" s="26"/>
      <c r="L731" s="26"/>
      <c r="M731" s="16"/>
      <c r="N731" s="32"/>
      <c r="O731" s="14"/>
      <c r="P731" s="14"/>
      <c r="Q731" s="14"/>
      <c r="R731" s="14"/>
      <c r="S731" s="14"/>
      <c r="T731" s="14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s="11" customFormat="1" ht="15" customHeight="1" x14ac:dyDescent="0.25">
      <c r="A732" s="45"/>
      <c r="B732" s="26"/>
      <c r="C732" s="26"/>
      <c r="D732" s="18"/>
      <c r="E732" s="26"/>
      <c r="F732" s="26"/>
      <c r="G732" s="26"/>
      <c r="H732" s="26"/>
      <c r="I732" s="26"/>
      <c r="J732" s="26"/>
      <c r="K732" s="26"/>
      <c r="L732" s="26"/>
      <c r="M732" s="16"/>
      <c r="N732" s="32"/>
      <c r="O732" s="14"/>
      <c r="P732" s="14"/>
      <c r="Q732" s="14"/>
      <c r="R732" s="14"/>
      <c r="S732" s="14"/>
      <c r="T732" s="14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s="11" customFormat="1" ht="15" customHeight="1" x14ac:dyDescent="0.25">
      <c r="A733" s="45"/>
      <c r="B733" s="26"/>
      <c r="C733" s="26"/>
      <c r="D733" s="18"/>
      <c r="E733" s="26"/>
      <c r="F733" s="26"/>
      <c r="G733" s="26"/>
      <c r="H733" s="26"/>
      <c r="I733" s="26"/>
      <c r="J733" s="26"/>
      <c r="K733" s="26"/>
      <c r="L733" s="26"/>
      <c r="M733" s="16"/>
      <c r="N733" s="32"/>
      <c r="O733" s="14"/>
      <c r="P733" s="14"/>
      <c r="Q733" s="14"/>
      <c r="R733" s="14"/>
      <c r="S733" s="14"/>
      <c r="T733" s="14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s="11" customFormat="1" ht="15" customHeight="1" x14ac:dyDescent="0.25">
      <c r="A734" s="45"/>
      <c r="B734" s="26"/>
      <c r="C734" s="26"/>
      <c r="D734" s="18"/>
      <c r="E734" s="26"/>
      <c r="F734" s="26"/>
      <c r="G734" s="26"/>
      <c r="H734" s="26"/>
      <c r="I734" s="26"/>
      <c r="J734" s="26"/>
      <c r="K734" s="26"/>
      <c r="L734" s="26"/>
      <c r="M734" s="16"/>
      <c r="N734" s="32"/>
      <c r="O734" s="14"/>
      <c r="P734" s="14"/>
      <c r="Q734" s="14"/>
      <c r="R734" s="14"/>
      <c r="S734" s="14"/>
      <c r="T734" s="14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s="11" customFormat="1" ht="15" customHeight="1" x14ac:dyDescent="0.25">
      <c r="A735" s="45"/>
      <c r="B735" s="26"/>
      <c r="C735" s="26"/>
      <c r="D735" s="18"/>
      <c r="E735" s="26"/>
      <c r="F735" s="26"/>
      <c r="G735" s="26"/>
      <c r="H735" s="26"/>
      <c r="I735" s="26"/>
      <c r="J735" s="26"/>
      <c r="K735" s="26"/>
      <c r="L735" s="26"/>
      <c r="M735" s="16"/>
      <c r="N735" s="32"/>
      <c r="O735" s="14"/>
      <c r="P735" s="14"/>
      <c r="Q735" s="14"/>
      <c r="R735" s="14"/>
      <c r="S735" s="14"/>
      <c r="T735" s="14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s="11" customFormat="1" ht="15" customHeight="1" x14ac:dyDescent="0.25">
      <c r="A736" s="45"/>
      <c r="B736" s="26"/>
      <c r="C736" s="26"/>
      <c r="D736" s="18"/>
      <c r="E736" s="26"/>
      <c r="F736" s="26"/>
      <c r="G736" s="26"/>
      <c r="H736" s="26"/>
      <c r="I736" s="26"/>
      <c r="J736" s="26"/>
      <c r="K736" s="26"/>
      <c r="L736" s="26"/>
      <c r="M736" s="16"/>
      <c r="N736" s="32"/>
      <c r="O736" s="14"/>
      <c r="P736" s="14"/>
      <c r="Q736" s="14"/>
      <c r="R736" s="14"/>
      <c r="S736" s="14"/>
      <c r="T736" s="14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s="11" customFormat="1" ht="15" customHeight="1" x14ac:dyDescent="0.25">
      <c r="A737" s="45"/>
      <c r="B737" s="26"/>
      <c r="C737" s="26"/>
      <c r="D737" s="18"/>
      <c r="E737" s="26"/>
      <c r="F737" s="26"/>
      <c r="G737" s="26"/>
      <c r="H737" s="26"/>
      <c r="I737" s="26"/>
      <c r="J737" s="26"/>
      <c r="K737" s="26"/>
      <c r="L737" s="26"/>
      <c r="M737" s="16"/>
      <c r="N737" s="32"/>
      <c r="O737" s="14"/>
      <c r="P737" s="14"/>
      <c r="Q737" s="14"/>
      <c r="R737" s="14"/>
      <c r="S737" s="14"/>
      <c r="T737" s="14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s="11" customFormat="1" ht="15" customHeight="1" x14ac:dyDescent="0.25">
      <c r="A738" s="45"/>
      <c r="B738" s="26"/>
      <c r="C738" s="26"/>
      <c r="D738" s="18"/>
      <c r="E738" s="26"/>
      <c r="F738" s="26"/>
      <c r="G738" s="26"/>
      <c r="H738" s="26"/>
      <c r="I738" s="26"/>
      <c r="J738" s="26"/>
      <c r="K738" s="26"/>
      <c r="L738" s="26"/>
      <c r="M738" s="16"/>
      <c r="N738" s="32"/>
      <c r="O738" s="14"/>
      <c r="P738" s="14"/>
      <c r="Q738" s="14"/>
      <c r="R738" s="14"/>
      <c r="S738" s="14"/>
      <c r="T738" s="14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s="11" customFormat="1" ht="15" customHeight="1" x14ac:dyDescent="0.25">
      <c r="A739" s="45"/>
      <c r="B739" s="26"/>
      <c r="C739" s="26"/>
      <c r="D739" s="18"/>
      <c r="E739" s="26"/>
      <c r="F739" s="26"/>
      <c r="G739" s="26"/>
      <c r="H739" s="26"/>
      <c r="I739" s="26"/>
      <c r="J739" s="26"/>
      <c r="K739" s="26"/>
      <c r="L739" s="26"/>
      <c r="M739" s="16"/>
      <c r="N739" s="32"/>
      <c r="O739" s="14"/>
      <c r="P739" s="14"/>
      <c r="Q739" s="14"/>
      <c r="R739" s="14"/>
      <c r="S739" s="14"/>
      <c r="T739" s="14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s="11" customFormat="1" ht="15" customHeight="1" x14ac:dyDescent="0.25">
      <c r="A740" s="45"/>
      <c r="B740" s="26"/>
      <c r="C740" s="26"/>
      <c r="D740" s="18"/>
      <c r="E740" s="26"/>
      <c r="F740" s="26"/>
      <c r="G740" s="26"/>
      <c r="H740" s="26"/>
      <c r="I740" s="26"/>
      <c r="J740" s="26"/>
      <c r="K740" s="26"/>
      <c r="L740" s="26"/>
      <c r="M740" s="16"/>
      <c r="N740" s="32"/>
      <c r="O740" s="14"/>
      <c r="P740" s="14"/>
      <c r="Q740" s="14"/>
      <c r="R740" s="14"/>
      <c r="S740" s="14"/>
      <c r="T740" s="14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s="11" customFormat="1" ht="15" customHeight="1" x14ac:dyDescent="0.25">
      <c r="A741" s="45"/>
      <c r="B741" s="26"/>
      <c r="C741" s="26"/>
      <c r="D741" s="18"/>
      <c r="E741" s="26"/>
      <c r="F741" s="26"/>
      <c r="G741" s="26"/>
      <c r="H741" s="26"/>
      <c r="I741" s="26"/>
      <c r="J741" s="26"/>
      <c r="K741" s="26"/>
      <c r="L741" s="26"/>
      <c r="M741" s="16"/>
      <c r="N741" s="32"/>
      <c r="O741" s="14"/>
      <c r="P741" s="14"/>
      <c r="Q741" s="14"/>
      <c r="R741" s="14"/>
      <c r="S741" s="14"/>
      <c r="T741" s="14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s="11" customFormat="1" ht="15" customHeight="1" x14ac:dyDescent="0.25">
      <c r="A742" s="45"/>
      <c r="B742" s="26"/>
      <c r="C742" s="26"/>
      <c r="D742" s="18"/>
      <c r="E742" s="26"/>
      <c r="F742" s="26"/>
      <c r="G742" s="26"/>
      <c r="H742" s="26"/>
      <c r="I742" s="26"/>
      <c r="J742" s="26"/>
      <c r="K742" s="26"/>
      <c r="L742" s="26"/>
      <c r="M742" s="16"/>
      <c r="N742" s="32"/>
      <c r="O742" s="14"/>
      <c r="P742" s="14"/>
      <c r="Q742" s="14"/>
      <c r="R742" s="14"/>
      <c r="S742" s="14"/>
      <c r="T742" s="14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s="11" customFormat="1" ht="15" customHeight="1" x14ac:dyDescent="0.25">
      <c r="A743" s="45"/>
      <c r="B743" s="26"/>
      <c r="C743" s="26"/>
      <c r="D743" s="18"/>
      <c r="E743" s="26"/>
      <c r="F743" s="26"/>
      <c r="G743" s="26"/>
      <c r="H743" s="26"/>
      <c r="I743" s="26"/>
      <c r="J743" s="26"/>
      <c r="K743" s="26"/>
      <c r="L743" s="26"/>
      <c r="M743" s="16"/>
      <c r="N743" s="32"/>
      <c r="O743" s="14"/>
      <c r="P743" s="14"/>
      <c r="Q743" s="14"/>
      <c r="R743" s="14"/>
      <c r="S743" s="14"/>
      <c r="T743" s="14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s="11" customFormat="1" ht="15" customHeight="1" x14ac:dyDescent="0.25">
      <c r="A744" s="45"/>
      <c r="B744" s="26"/>
      <c r="C744" s="26"/>
      <c r="D744" s="18"/>
      <c r="E744" s="26"/>
      <c r="F744" s="26"/>
      <c r="G744" s="26"/>
      <c r="H744" s="26"/>
      <c r="I744" s="26"/>
      <c r="J744" s="26"/>
      <c r="K744" s="26"/>
      <c r="L744" s="26"/>
      <c r="M744" s="16"/>
      <c r="N744" s="32"/>
      <c r="O744" s="14"/>
      <c r="P744" s="14"/>
      <c r="Q744" s="14"/>
      <c r="R744" s="14"/>
      <c r="S744" s="14"/>
      <c r="T744" s="14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s="11" customFormat="1" ht="15" customHeight="1" x14ac:dyDescent="0.25">
      <c r="A745" s="45"/>
      <c r="B745" s="26"/>
      <c r="C745" s="26"/>
      <c r="D745" s="18"/>
      <c r="E745" s="26"/>
      <c r="F745" s="26"/>
      <c r="G745" s="26"/>
      <c r="H745" s="26"/>
      <c r="I745" s="26"/>
      <c r="J745" s="26"/>
      <c r="K745" s="26"/>
      <c r="L745" s="26"/>
      <c r="M745" s="16"/>
      <c r="N745" s="32"/>
      <c r="O745" s="14"/>
      <c r="P745" s="14"/>
      <c r="Q745" s="14"/>
      <c r="R745" s="14"/>
      <c r="S745" s="14"/>
      <c r="T745" s="14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s="11" customFormat="1" ht="15" customHeight="1" x14ac:dyDescent="0.25">
      <c r="A746" s="45"/>
      <c r="B746" s="26"/>
      <c r="C746" s="26"/>
      <c r="D746" s="18"/>
      <c r="E746" s="26"/>
      <c r="F746" s="26"/>
      <c r="G746" s="26"/>
      <c r="H746" s="26"/>
      <c r="I746" s="26"/>
      <c r="J746" s="26"/>
      <c r="K746" s="26"/>
      <c r="L746" s="26"/>
      <c r="M746" s="16"/>
      <c r="N746" s="32"/>
      <c r="O746" s="14"/>
      <c r="P746" s="14"/>
      <c r="Q746" s="14"/>
      <c r="R746" s="14"/>
      <c r="S746" s="14"/>
      <c r="T746" s="14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s="11" customFormat="1" ht="15" customHeight="1" x14ac:dyDescent="0.25">
      <c r="A747" s="45"/>
      <c r="B747" s="26"/>
      <c r="C747" s="26"/>
      <c r="D747" s="18"/>
      <c r="E747" s="26"/>
      <c r="F747" s="26"/>
      <c r="G747" s="26"/>
      <c r="H747" s="26"/>
      <c r="I747" s="26"/>
      <c r="J747" s="26"/>
      <c r="K747" s="26"/>
      <c r="L747" s="26"/>
      <c r="M747" s="16"/>
      <c r="N747" s="32"/>
      <c r="O747" s="14"/>
      <c r="P747" s="14"/>
      <c r="Q747" s="14"/>
      <c r="R747" s="14"/>
      <c r="S747" s="14"/>
      <c r="T747" s="14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s="11" customFormat="1" ht="15" customHeight="1" x14ac:dyDescent="0.25">
      <c r="A748" s="45"/>
      <c r="B748" s="26"/>
      <c r="C748" s="26"/>
      <c r="D748" s="18"/>
      <c r="E748" s="26"/>
      <c r="F748" s="26"/>
      <c r="G748" s="26"/>
      <c r="H748" s="26"/>
      <c r="I748" s="26"/>
      <c r="J748" s="26"/>
      <c r="K748" s="26"/>
      <c r="L748" s="26"/>
      <c r="M748" s="16"/>
      <c r="N748" s="32"/>
      <c r="O748" s="14"/>
      <c r="P748" s="14"/>
      <c r="Q748" s="14"/>
      <c r="R748" s="14"/>
      <c r="S748" s="14"/>
      <c r="T748" s="14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s="11" customFormat="1" ht="15" customHeight="1" x14ac:dyDescent="0.25">
      <c r="A749" s="45"/>
      <c r="B749" s="26"/>
      <c r="C749" s="26"/>
      <c r="D749" s="18"/>
      <c r="E749" s="26"/>
      <c r="F749" s="26"/>
      <c r="G749" s="26"/>
      <c r="H749" s="26"/>
      <c r="I749" s="26"/>
      <c r="J749" s="26"/>
      <c r="K749" s="26"/>
      <c r="L749" s="26"/>
      <c r="M749" s="16"/>
      <c r="N749" s="32"/>
      <c r="O749" s="14"/>
      <c r="P749" s="14"/>
      <c r="Q749" s="14"/>
      <c r="R749" s="14"/>
      <c r="S749" s="14"/>
      <c r="T749" s="14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s="11" customFormat="1" ht="15" customHeight="1" x14ac:dyDescent="0.25">
      <c r="A750" s="45"/>
      <c r="B750" s="26"/>
      <c r="C750" s="26"/>
      <c r="D750" s="18"/>
      <c r="E750" s="26"/>
      <c r="F750" s="26"/>
      <c r="G750" s="26"/>
      <c r="H750" s="26"/>
      <c r="I750" s="26"/>
      <c r="J750" s="26"/>
      <c r="K750" s="26"/>
      <c r="L750" s="26"/>
      <c r="M750" s="16"/>
      <c r="N750" s="32"/>
      <c r="O750" s="14"/>
      <c r="P750" s="14"/>
      <c r="Q750" s="14"/>
      <c r="R750" s="14"/>
      <c r="S750" s="14"/>
      <c r="T750" s="14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s="11" customFormat="1" ht="15" customHeight="1" x14ac:dyDescent="0.25">
      <c r="A751" s="45"/>
      <c r="B751" s="26"/>
      <c r="C751" s="26"/>
      <c r="D751" s="18"/>
      <c r="E751" s="26"/>
      <c r="F751" s="26"/>
      <c r="G751" s="26"/>
      <c r="H751" s="26"/>
      <c r="I751" s="26"/>
      <c r="J751" s="26"/>
      <c r="K751" s="26"/>
      <c r="L751" s="26"/>
      <c r="M751" s="16"/>
      <c r="N751" s="32"/>
      <c r="O751" s="14"/>
      <c r="P751" s="14"/>
      <c r="Q751" s="14"/>
      <c r="R751" s="14"/>
      <c r="S751" s="14"/>
      <c r="T751" s="14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s="11" customFormat="1" ht="15" customHeight="1" x14ac:dyDescent="0.25">
      <c r="A752" s="45"/>
      <c r="B752" s="26"/>
      <c r="C752" s="26"/>
      <c r="D752" s="18"/>
      <c r="E752" s="26"/>
      <c r="F752" s="26"/>
      <c r="G752" s="26"/>
      <c r="H752" s="26"/>
      <c r="I752" s="26"/>
      <c r="J752" s="26"/>
      <c r="K752" s="26"/>
      <c r="L752" s="26"/>
      <c r="M752" s="16"/>
      <c r="N752" s="32"/>
      <c r="O752" s="14"/>
      <c r="P752" s="14"/>
      <c r="Q752" s="14"/>
      <c r="R752" s="14"/>
      <c r="S752" s="14"/>
      <c r="T752" s="14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s="11" customFormat="1" ht="15" customHeight="1" x14ac:dyDescent="0.25">
      <c r="A753" s="45"/>
      <c r="B753" s="26"/>
      <c r="C753" s="26"/>
      <c r="D753" s="18"/>
      <c r="E753" s="26"/>
      <c r="F753" s="26"/>
      <c r="G753" s="26"/>
      <c r="H753" s="26"/>
      <c r="I753" s="26"/>
      <c r="J753" s="26"/>
      <c r="K753" s="26"/>
      <c r="L753" s="26"/>
      <c r="M753" s="16"/>
      <c r="N753" s="32"/>
      <c r="O753" s="14"/>
      <c r="P753" s="14"/>
      <c r="Q753" s="14"/>
      <c r="R753" s="14"/>
      <c r="S753" s="14"/>
      <c r="T753" s="14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s="11" customFormat="1" ht="15" customHeight="1" x14ac:dyDescent="0.25">
      <c r="A754" s="45"/>
      <c r="B754" s="26"/>
      <c r="C754" s="26"/>
      <c r="D754" s="18"/>
      <c r="E754" s="26"/>
      <c r="F754" s="26"/>
      <c r="G754" s="26"/>
      <c r="H754" s="26"/>
      <c r="I754" s="26"/>
      <c r="J754" s="26"/>
      <c r="K754" s="26"/>
      <c r="L754" s="26"/>
      <c r="M754" s="16"/>
      <c r="N754" s="32"/>
      <c r="O754" s="14"/>
      <c r="P754" s="14"/>
      <c r="Q754" s="14"/>
      <c r="R754" s="14"/>
      <c r="S754" s="14"/>
      <c r="T754" s="14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s="11" customFormat="1" ht="15" customHeight="1" x14ac:dyDescent="0.25">
      <c r="A755" s="45"/>
      <c r="B755" s="26"/>
      <c r="C755" s="26"/>
      <c r="D755" s="18"/>
      <c r="E755" s="26"/>
      <c r="F755" s="26"/>
      <c r="G755" s="26"/>
      <c r="H755" s="26"/>
      <c r="I755" s="26"/>
      <c r="J755" s="26"/>
      <c r="K755" s="26"/>
      <c r="L755" s="26"/>
      <c r="M755" s="16"/>
      <c r="N755" s="32"/>
      <c r="O755" s="14"/>
      <c r="P755" s="14"/>
      <c r="Q755" s="14"/>
      <c r="R755" s="14"/>
      <c r="S755" s="14"/>
      <c r="T755" s="14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s="11" customFormat="1" ht="15" customHeight="1" x14ac:dyDescent="0.25">
      <c r="A756" s="45"/>
      <c r="B756" s="26"/>
      <c r="C756" s="26"/>
      <c r="D756" s="18"/>
      <c r="E756" s="26"/>
      <c r="F756" s="26"/>
      <c r="G756" s="26"/>
      <c r="H756" s="26"/>
      <c r="I756" s="26"/>
      <c r="J756" s="26"/>
      <c r="K756" s="26"/>
      <c r="L756" s="26"/>
      <c r="M756" s="16"/>
      <c r="N756" s="32"/>
      <c r="O756" s="14"/>
      <c r="P756" s="14"/>
      <c r="Q756" s="14"/>
      <c r="R756" s="14"/>
      <c r="S756" s="14"/>
      <c r="T756" s="14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s="11" customFormat="1" ht="15" customHeight="1" x14ac:dyDescent="0.25">
      <c r="A757" s="45"/>
      <c r="B757" s="26"/>
      <c r="C757" s="26"/>
      <c r="D757" s="18"/>
      <c r="E757" s="26"/>
      <c r="F757" s="26"/>
      <c r="G757" s="26"/>
      <c r="H757" s="26"/>
      <c r="I757" s="26"/>
      <c r="J757" s="26"/>
      <c r="K757" s="26"/>
      <c r="L757" s="26"/>
      <c r="M757" s="16"/>
      <c r="N757" s="32"/>
      <c r="O757" s="14"/>
      <c r="P757" s="14"/>
      <c r="Q757" s="14"/>
      <c r="R757" s="14"/>
      <c r="S757" s="14"/>
      <c r="T757" s="14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s="11" customFormat="1" ht="15" customHeight="1" x14ac:dyDescent="0.25">
      <c r="A758" s="45"/>
      <c r="B758" s="26"/>
      <c r="C758" s="26"/>
      <c r="D758" s="18"/>
      <c r="E758" s="26"/>
      <c r="F758" s="26"/>
      <c r="G758" s="26"/>
      <c r="H758" s="26"/>
      <c r="I758" s="26"/>
      <c r="J758" s="26"/>
      <c r="K758" s="26"/>
      <c r="L758" s="26"/>
      <c r="M758" s="16"/>
      <c r="N758" s="32"/>
      <c r="O758" s="14"/>
      <c r="P758" s="14"/>
      <c r="Q758" s="14"/>
      <c r="R758" s="14"/>
      <c r="S758" s="14"/>
      <c r="T758" s="14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s="11" customFormat="1" ht="15" customHeight="1" x14ac:dyDescent="0.25">
      <c r="A759" s="45"/>
      <c r="B759" s="26"/>
      <c r="C759" s="26"/>
      <c r="D759" s="18"/>
      <c r="E759" s="26"/>
      <c r="F759" s="26"/>
      <c r="G759" s="26"/>
      <c r="H759" s="26"/>
      <c r="I759" s="26"/>
      <c r="J759" s="26"/>
      <c r="K759" s="26"/>
      <c r="L759" s="26"/>
      <c r="M759" s="16"/>
      <c r="N759" s="32"/>
      <c r="O759" s="14"/>
      <c r="P759" s="14"/>
      <c r="Q759" s="14"/>
      <c r="R759" s="14"/>
      <c r="S759" s="14"/>
      <c r="T759" s="14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s="11" customFormat="1" ht="15" customHeight="1" x14ac:dyDescent="0.25">
      <c r="A760" s="45"/>
      <c r="B760" s="26"/>
      <c r="C760" s="26"/>
      <c r="D760" s="18"/>
      <c r="E760" s="26"/>
      <c r="F760" s="26"/>
      <c r="G760" s="26"/>
      <c r="H760" s="26"/>
      <c r="I760" s="26"/>
      <c r="J760" s="26"/>
      <c r="K760" s="26"/>
      <c r="L760" s="26"/>
      <c r="M760" s="16"/>
      <c r="N760" s="32"/>
      <c r="O760" s="14"/>
      <c r="P760" s="14"/>
      <c r="Q760" s="14"/>
      <c r="R760" s="14"/>
      <c r="S760" s="14"/>
      <c r="T760" s="14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s="11" customFormat="1" ht="15" customHeight="1" x14ac:dyDescent="0.25">
      <c r="A761" s="45"/>
      <c r="B761" s="26"/>
      <c r="C761" s="26"/>
      <c r="D761" s="18"/>
      <c r="E761" s="26"/>
      <c r="F761" s="26"/>
      <c r="G761" s="26"/>
      <c r="H761" s="26"/>
      <c r="I761" s="26"/>
      <c r="J761" s="26"/>
      <c r="K761" s="26"/>
      <c r="L761" s="26"/>
      <c r="M761" s="16"/>
      <c r="N761" s="32"/>
      <c r="O761" s="14"/>
      <c r="P761" s="14"/>
      <c r="Q761" s="14"/>
      <c r="R761" s="14"/>
      <c r="S761" s="14"/>
      <c r="T761" s="14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s="11" customFormat="1" ht="15" customHeight="1" x14ac:dyDescent="0.25">
      <c r="A762" s="45"/>
      <c r="B762" s="26"/>
      <c r="C762" s="26"/>
      <c r="D762" s="18"/>
      <c r="E762" s="26"/>
      <c r="F762" s="26"/>
      <c r="G762" s="26"/>
      <c r="H762" s="26"/>
      <c r="I762" s="26"/>
      <c r="J762" s="26"/>
      <c r="K762" s="26"/>
      <c r="L762" s="26"/>
      <c r="M762" s="16"/>
      <c r="N762" s="32"/>
      <c r="O762" s="14"/>
      <c r="P762" s="14"/>
      <c r="Q762" s="14"/>
      <c r="R762" s="14"/>
      <c r="S762" s="14"/>
      <c r="T762" s="14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s="11" customFormat="1" ht="15" customHeight="1" x14ac:dyDescent="0.25">
      <c r="A763" s="45"/>
      <c r="B763" s="26"/>
      <c r="C763" s="26"/>
      <c r="D763" s="18"/>
      <c r="E763" s="26"/>
      <c r="F763" s="26"/>
      <c r="G763" s="26"/>
      <c r="H763" s="26"/>
      <c r="I763" s="26"/>
      <c r="J763" s="26"/>
      <c r="K763" s="26"/>
      <c r="L763" s="26"/>
      <c r="M763" s="16"/>
      <c r="N763" s="32"/>
      <c r="O763" s="14"/>
      <c r="P763" s="14"/>
      <c r="Q763" s="14"/>
      <c r="R763" s="14"/>
      <c r="S763" s="14"/>
      <c r="T763" s="14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s="11" customFormat="1" ht="15" customHeight="1" x14ac:dyDescent="0.25">
      <c r="A764" s="45"/>
      <c r="B764" s="26"/>
      <c r="C764" s="26"/>
      <c r="D764" s="18"/>
      <c r="E764" s="26"/>
      <c r="F764" s="26"/>
      <c r="G764" s="26"/>
      <c r="H764" s="26"/>
      <c r="I764" s="26"/>
      <c r="J764" s="26"/>
      <c r="K764" s="26"/>
      <c r="L764" s="26"/>
      <c r="M764" s="16"/>
      <c r="N764" s="32"/>
      <c r="O764" s="14"/>
      <c r="P764" s="14"/>
      <c r="Q764" s="14"/>
      <c r="R764" s="14"/>
      <c r="S764" s="14"/>
      <c r="T764" s="14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s="11" customFormat="1" ht="15" customHeight="1" x14ac:dyDescent="0.25">
      <c r="A765" s="45"/>
      <c r="B765" s="26"/>
      <c r="C765" s="26"/>
      <c r="D765" s="18"/>
      <c r="E765" s="26"/>
      <c r="F765" s="26"/>
      <c r="G765" s="26"/>
      <c r="H765" s="26"/>
      <c r="I765" s="26"/>
      <c r="J765" s="26"/>
      <c r="K765" s="26"/>
      <c r="L765" s="26"/>
      <c r="M765" s="16"/>
      <c r="N765" s="32"/>
      <c r="O765" s="14"/>
      <c r="P765" s="14"/>
      <c r="Q765" s="14"/>
      <c r="R765" s="14"/>
      <c r="S765" s="14"/>
      <c r="T765" s="14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s="11" customFormat="1" ht="15" customHeight="1" x14ac:dyDescent="0.25">
      <c r="A766" s="45"/>
      <c r="B766" s="26"/>
      <c r="C766" s="26"/>
      <c r="D766" s="18"/>
      <c r="E766" s="26"/>
      <c r="F766" s="26"/>
      <c r="G766" s="26"/>
      <c r="H766" s="26"/>
      <c r="I766" s="26"/>
      <c r="J766" s="26"/>
      <c r="K766" s="26"/>
      <c r="L766" s="26"/>
      <c r="M766" s="16"/>
      <c r="N766" s="32"/>
      <c r="O766" s="14"/>
      <c r="P766" s="14"/>
      <c r="Q766" s="14"/>
      <c r="R766" s="14"/>
      <c r="S766" s="14"/>
      <c r="T766" s="14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s="11" customFormat="1" ht="15" customHeight="1" x14ac:dyDescent="0.25">
      <c r="A767" s="45"/>
      <c r="B767" s="26"/>
      <c r="C767" s="26"/>
      <c r="D767" s="18"/>
      <c r="E767" s="26"/>
      <c r="F767" s="26"/>
      <c r="G767" s="26"/>
      <c r="H767" s="26"/>
      <c r="I767" s="26"/>
      <c r="J767" s="26"/>
      <c r="K767" s="26"/>
      <c r="L767" s="26"/>
      <c r="M767" s="16"/>
      <c r="N767" s="32"/>
      <c r="O767" s="14"/>
      <c r="P767" s="14"/>
      <c r="Q767" s="14"/>
      <c r="R767" s="14"/>
      <c r="S767" s="14"/>
      <c r="T767" s="14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s="11" customFormat="1" ht="15" customHeight="1" x14ac:dyDescent="0.25">
      <c r="A768" s="45"/>
      <c r="B768" s="26"/>
      <c r="C768" s="26"/>
      <c r="D768" s="18"/>
      <c r="E768" s="26"/>
      <c r="F768" s="26"/>
      <c r="G768" s="26"/>
      <c r="H768" s="26"/>
      <c r="I768" s="26"/>
      <c r="J768" s="26"/>
      <c r="K768" s="26"/>
      <c r="L768" s="26"/>
      <c r="M768" s="16"/>
      <c r="N768" s="32"/>
      <c r="O768" s="14"/>
      <c r="P768" s="14"/>
      <c r="Q768" s="14"/>
      <c r="R768" s="14"/>
      <c r="S768" s="14"/>
      <c r="T768" s="14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s="11" customFormat="1" ht="15" customHeight="1" x14ac:dyDescent="0.25">
      <c r="A769" s="45"/>
      <c r="B769" s="26"/>
      <c r="C769" s="26"/>
      <c r="D769" s="18"/>
      <c r="E769" s="26"/>
      <c r="F769" s="26"/>
      <c r="G769" s="26"/>
      <c r="H769" s="26"/>
      <c r="I769" s="26"/>
      <c r="J769" s="26"/>
      <c r="K769" s="26"/>
      <c r="L769" s="26"/>
      <c r="M769" s="16"/>
      <c r="N769" s="32"/>
      <c r="O769" s="14"/>
      <c r="P769" s="14"/>
      <c r="Q769" s="14"/>
      <c r="R769" s="14"/>
      <c r="S769" s="14"/>
      <c r="T769" s="14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s="11" customFormat="1" ht="15" customHeight="1" x14ac:dyDescent="0.25">
      <c r="A770" s="45"/>
      <c r="B770" s="26"/>
      <c r="C770" s="26"/>
      <c r="D770" s="18"/>
      <c r="E770" s="26"/>
      <c r="F770" s="26"/>
      <c r="G770" s="26"/>
      <c r="H770" s="26"/>
      <c r="I770" s="26"/>
      <c r="J770" s="26"/>
      <c r="K770" s="26"/>
      <c r="L770" s="26"/>
      <c r="M770" s="16"/>
      <c r="N770" s="32"/>
      <c r="O770" s="14"/>
      <c r="P770" s="14"/>
      <c r="Q770" s="14"/>
      <c r="R770" s="14"/>
      <c r="S770" s="14"/>
      <c r="T770" s="14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s="11" customFormat="1" ht="15" customHeight="1" x14ac:dyDescent="0.25">
      <c r="A771" s="45"/>
      <c r="B771" s="26"/>
      <c r="C771" s="26"/>
      <c r="D771" s="18"/>
      <c r="E771" s="26"/>
      <c r="F771" s="26"/>
      <c r="G771" s="26"/>
      <c r="H771" s="26"/>
      <c r="I771" s="26"/>
      <c r="J771" s="26"/>
      <c r="K771" s="26"/>
      <c r="L771" s="26"/>
      <c r="M771" s="16"/>
      <c r="N771" s="32"/>
      <c r="O771" s="14"/>
      <c r="P771" s="14"/>
      <c r="Q771" s="14"/>
      <c r="R771" s="14"/>
      <c r="S771" s="14"/>
      <c r="T771" s="14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s="11" customFormat="1" ht="15" customHeight="1" x14ac:dyDescent="0.25">
      <c r="A772" s="45"/>
      <c r="B772" s="26"/>
      <c r="C772" s="26"/>
      <c r="D772" s="18"/>
      <c r="E772" s="26"/>
      <c r="F772" s="26"/>
      <c r="G772" s="26"/>
      <c r="H772" s="26"/>
      <c r="I772" s="26"/>
      <c r="J772" s="26"/>
      <c r="K772" s="26"/>
      <c r="L772" s="26"/>
      <c r="M772" s="16"/>
      <c r="N772" s="32"/>
      <c r="O772" s="14"/>
      <c r="P772" s="14"/>
      <c r="Q772" s="14"/>
      <c r="R772" s="14"/>
      <c r="S772" s="14"/>
      <c r="T772" s="14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s="11" customFormat="1" ht="15" customHeight="1" x14ac:dyDescent="0.25">
      <c r="A773" s="45"/>
      <c r="B773" s="26"/>
      <c r="C773" s="26"/>
      <c r="D773" s="18"/>
      <c r="E773" s="26"/>
      <c r="F773" s="26"/>
      <c r="G773" s="26"/>
      <c r="H773" s="26"/>
      <c r="I773" s="26"/>
      <c r="J773" s="26"/>
      <c r="K773" s="26"/>
      <c r="L773" s="26"/>
      <c r="M773" s="16"/>
      <c r="N773" s="32"/>
      <c r="O773" s="14"/>
      <c r="P773" s="14"/>
      <c r="Q773" s="14"/>
      <c r="R773" s="14"/>
      <c r="S773" s="14"/>
      <c r="T773" s="14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s="11" customFormat="1" ht="15" customHeight="1" x14ac:dyDescent="0.25">
      <c r="A774" s="45"/>
      <c r="B774" s="26"/>
      <c r="C774" s="26"/>
      <c r="D774" s="18"/>
      <c r="E774" s="26"/>
      <c r="F774" s="26"/>
      <c r="G774" s="26"/>
      <c r="H774" s="26"/>
      <c r="I774" s="26"/>
      <c r="J774" s="26"/>
      <c r="K774" s="26"/>
      <c r="L774" s="26"/>
      <c r="M774" s="16"/>
      <c r="N774" s="32"/>
      <c r="O774" s="14"/>
      <c r="P774" s="14"/>
      <c r="Q774" s="14"/>
      <c r="R774" s="14"/>
      <c r="S774" s="14"/>
      <c r="T774" s="14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s="11" customFormat="1" ht="15" customHeight="1" x14ac:dyDescent="0.25">
      <c r="A775" s="45"/>
      <c r="B775" s="26"/>
      <c r="C775" s="26"/>
      <c r="D775" s="18"/>
      <c r="E775" s="26"/>
      <c r="F775" s="26"/>
      <c r="G775" s="26"/>
      <c r="H775" s="26"/>
      <c r="I775" s="26"/>
      <c r="J775" s="26"/>
      <c r="K775" s="26"/>
      <c r="L775" s="26"/>
      <c r="M775" s="16"/>
      <c r="N775" s="32"/>
      <c r="O775" s="14"/>
      <c r="P775" s="14"/>
      <c r="Q775" s="14"/>
      <c r="R775" s="14"/>
      <c r="S775" s="14"/>
      <c r="T775" s="14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s="11" customFormat="1" ht="15" customHeight="1" x14ac:dyDescent="0.25">
      <c r="A776" s="45"/>
      <c r="B776" s="26"/>
      <c r="C776" s="26"/>
      <c r="D776" s="18"/>
      <c r="E776" s="26"/>
      <c r="F776" s="26"/>
      <c r="G776" s="26"/>
      <c r="H776" s="26"/>
      <c r="I776" s="26"/>
      <c r="J776" s="26"/>
      <c r="K776" s="26"/>
      <c r="L776" s="26"/>
      <c r="M776" s="16"/>
      <c r="N776" s="32"/>
      <c r="O776" s="14"/>
      <c r="P776" s="14"/>
      <c r="Q776" s="14"/>
      <c r="R776" s="14"/>
      <c r="S776" s="14"/>
      <c r="T776" s="14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s="11" customFormat="1" ht="15" customHeight="1" x14ac:dyDescent="0.25">
      <c r="A777" s="45"/>
      <c r="B777" s="26"/>
      <c r="C777" s="26"/>
      <c r="D777" s="18"/>
      <c r="E777" s="26"/>
      <c r="F777" s="26"/>
      <c r="G777" s="26"/>
      <c r="H777" s="26"/>
      <c r="I777" s="26"/>
      <c r="J777" s="26"/>
      <c r="K777" s="26"/>
      <c r="L777" s="26"/>
      <c r="M777" s="16"/>
      <c r="N777" s="32"/>
      <c r="O777" s="14"/>
      <c r="P777" s="14"/>
      <c r="Q777" s="14"/>
      <c r="R777" s="14"/>
      <c r="S777" s="14"/>
      <c r="T777" s="14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s="11" customFormat="1" ht="15" customHeight="1" x14ac:dyDescent="0.25">
      <c r="A778" s="45"/>
      <c r="B778" s="26"/>
      <c r="C778" s="26"/>
      <c r="D778" s="18"/>
      <c r="E778" s="26"/>
      <c r="F778" s="26"/>
      <c r="G778" s="26"/>
      <c r="H778" s="26"/>
      <c r="I778" s="26"/>
      <c r="J778" s="26"/>
      <c r="K778" s="26"/>
      <c r="L778" s="26"/>
      <c r="M778" s="16"/>
      <c r="N778" s="32"/>
      <c r="O778" s="14"/>
      <c r="P778" s="14"/>
      <c r="Q778" s="14"/>
      <c r="R778" s="14"/>
      <c r="S778" s="14"/>
      <c r="T778" s="14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s="11" customFormat="1" ht="15" customHeight="1" x14ac:dyDescent="0.25">
      <c r="A779" s="45"/>
      <c r="B779" s="26"/>
      <c r="C779" s="26"/>
      <c r="D779" s="18"/>
      <c r="E779" s="26"/>
      <c r="F779" s="26"/>
      <c r="G779" s="26"/>
      <c r="H779" s="26"/>
      <c r="I779" s="26"/>
      <c r="J779" s="26"/>
      <c r="K779" s="26"/>
      <c r="L779" s="26"/>
      <c r="M779" s="16"/>
      <c r="N779" s="32"/>
      <c r="O779" s="14"/>
      <c r="P779" s="14"/>
      <c r="Q779" s="14"/>
      <c r="R779" s="14"/>
      <c r="S779" s="14"/>
      <c r="T779" s="14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s="11" customFormat="1" ht="15" customHeight="1" x14ac:dyDescent="0.25">
      <c r="A780" s="45"/>
      <c r="B780" s="26"/>
      <c r="C780" s="26"/>
      <c r="D780" s="18"/>
      <c r="E780" s="26"/>
      <c r="F780" s="26"/>
      <c r="G780" s="26"/>
      <c r="H780" s="26"/>
      <c r="I780" s="26"/>
      <c r="J780" s="26"/>
      <c r="K780" s="26"/>
      <c r="L780" s="26"/>
      <c r="M780" s="16"/>
      <c r="N780" s="32"/>
      <c r="O780" s="14"/>
      <c r="P780" s="14"/>
      <c r="Q780" s="14"/>
      <c r="R780" s="14"/>
      <c r="S780" s="14"/>
      <c r="T780" s="14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s="11" customFormat="1" ht="15" customHeight="1" x14ac:dyDescent="0.25">
      <c r="A781" s="45"/>
      <c r="B781" s="26"/>
      <c r="C781" s="26"/>
      <c r="D781" s="18"/>
      <c r="E781" s="26"/>
      <c r="F781" s="26"/>
      <c r="G781" s="26"/>
      <c r="H781" s="26"/>
      <c r="I781" s="26"/>
      <c r="J781" s="26"/>
      <c r="K781" s="26"/>
      <c r="L781" s="26"/>
      <c r="M781" s="16"/>
      <c r="N781" s="32"/>
      <c r="O781" s="14"/>
      <c r="P781" s="14"/>
      <c r="Q781" s="14"/>
      <c r="R781" s="14"/>
      <c r="S781" s="14"/>
      <c r="T781" s="14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s="11" customFormat="1" ht="15" customHeight="1" x14ac:dyDescent="0.25">
      <c r="A782" s="45"/>
      <c r="B782" s="26"/>
      <c r="C782" s="26"/>
      <c r="D782" s="18"/>
      <c r="E782" s="26"/>
      <c r="F782" s="26"/>
      <c r="G782" s="26"/>
      <c r="H782" s="26"/>
      <c r="I782" s="26"/>
      <c r="J782" s="26"/>
      <c r="K782" s="26"/>
      <c r="L782" s="26"/>
      <c r="M782" s="16"/>
      <c r="N782" s="32"/>
      <c r="O782" s="14"/>
      <c r="P782" s="14"/>
      <c r="Q782" s="14"/>
      <c r="R782" s="14"/>
      <c r="S782" s="14"/>
      <c r="T782" s="14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s="11" customFormat="1" ht="15" customHeight="1" x14ac:dyDescent="0.25">
      <c r="A783" s="45"/>
      <c r="B783" s="26"/>
      <c r="C783" s="26"/>
      <c r="D783" s="18"/>
      <c r="E783" s="26"/>
      <c r="F783" s="26"/>
      <c r="G783" s="26"/>
      <c r="H783" s="26"/>
      <c r="I783" s="26"/>
      <c r="J783" s="26"/>
      <c r="K783" s="26"/>
      <c r="L783" s="26"/>
      <c r="M783" s="16"/>
      <c r="N783" s="32"/>
      <c r="O783" s="14"/>
      <c r="P783" s="14"/>
      <c r="Q783" s="14"/>
      <c r="R783" s="14"/>
      <c r="S783" s="14"/>
      <c r="T783" s="14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s="11" customFormat="1" ht="15" customHeight="1" x14ac:dyDescent="0.25">
      <c r="A784" s="45"/>
      <c r="B784" s="26"/>
      <c r="C784" s="26"/>
      <c r="D784" s="18"/>
      <c r="E784" s="26"/>
      <c r="F784" s="26"/>
      <c r="G784" s="26"/>
      <c r="H784" s="26"/>
      <c r="I784" s="26"/>
      <c r="J784" s="26"/>
      <c r="K784" s="26"/>
      <c r="L784" s="26"/>
      <c r="M784" s="16"/>
      <c r="N784" s="32"/>
      <c r="O784" s="14"/>
      <c r="P784" s="14"/>
      <c r="Q784" s="14"/>
      <c r="R784" s="14"/>
      <c r="S784" s="14"/>
      <c r="T784" s="14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s="11" customFormat="1" ht="15" customHeight="1" x14ac:dyDescent="0.25">
      <c r="A785" s="45"/>
      <c r="B785" s="26"/>
      <c r="C785" s="26"/>
      <c r="D785" s="18"/>
      <c r="E785" s="26"/>
      <c r="F785" s="26"/>
      <c r="G785" s="26"/>
      <c r="H785" s="26"/>
      <c r="I785" s="26"/>
      <c r="J785" s="26"/>
      <c r="K785" s="26"/>
      <c r="L785" s="26"/>
      <c r="M785" s="16"/>
      <c r="N785" s="32"/>
      <c r="O785" s="14"/>
      <c r="P785" s="14"/>
      <c r="Q785" s="14"/>
      <c r="R785" s="14"/>
      <c r="S785" s="14"/>
      <c r="T785" s="14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s="11" customFormat="1" ht="15" customHeight="1" x14ac:dyDescent="0.25">
      <c r="A786" s="45"/>
      <c r="B786" s="26"/>
      <c r="C786" s="26"/>
      <c r="D786" s="18"/>
      <c r="E786" s="26"/>
      <c r="F786" s="26"/>
      <c r="G786" s="26"/>
      <c r="H786" s="26"/>
      <c r="I786" s="26"/>
      <c r="J786" s="26"/>
      <c r="K786" s="26"/>
      <c r="L786" s="26"/>
      <c r="M786" s="16"/>
      <c r="N786" s="32"/>
      <c r="O786" s="14"/>
      <c r="P786" s="14"/>
      <c r="Q786" s="14"/>
      <c r="R786" s="14"/>
      <c r="S786" s="14"/>
      <c r="T786" s="14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s="11" customFormat="1" ht="15" customHeight="1" x14ac:dyDescent="0.25">
      <c r="A787" s="45"/>
      <c r="B787" s="26"/>
      <c r="C787" s="26"/>
      <c r="D787" s="18"/>
      <c r="E787" s="26"/>
      <c r="F787" s="26"/>
      <c r="G787" s="26"/>
      <c r="H787" s="26"/>
      <c r="I787" s="26"/>
      <c r="J787" s="26"/>
      <c r="K787" s="26"/>
      <c r="L787" s="26"/>
      <c r="M787" s="16"/>
      <c r="N787" s="32"/>
      <c r="O787" s="14"/>
      <c r="P787" s="14"/>
      <c r="Q787" s="14"/>
      <c r="R787" s="14"/>
      <c r="S787" s="14"/>
      <c r="T787" s="14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s="11" customFormat="1" ht="15" customHeight="1" x14ac:dyDescent="0.25">
      <c r="A788" s="45"/>
      <c r="B788" s="26"/>
      <c r="C788" s="26"/>
      <c r="D788" s="18"/>
      <c r="E788" s="26"/>
      <c r="F788" s="26"/>
      <c r="G788" s="26"/>
      <c r="H788" s="26"/>
      <c r="I788" s="26"/>
      <c r="J788" s="26"/>
      <c r="K788" s="26"/>
      <c r="L788" s="26"/>
      <c r="M788" s="16"/>
      <c r="N788" s="32"/>
      <c r="O788" s="14"/>
      <c r="P788" s="14"/>
      <c r="Q788" s="14"/>
      <c r="R788" s="14"/>
      <c r="S788" s="14"/>
      <c r="T788" s="14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s="11" customFormat="1" ht="15" customHeight="1" x14ac:dyDescent="0.25">
      <c r="A789" s="45"/>
      <c r="B789" s="26"/>
      <c r="C789" s="26"/>
      <c r="D789" s="18"/>
      <c r="E789" s="26"/>
      <c r="F789" s="26"/>
      <c r="G789" s="26"/>
      <c r="H789" s="26"/>
      <c r="I789" s="26"/>
      <c r="J789" s="26"/>
      <c r="K789" s="26"/>
      <c r="L789" s="26"/>
      <c r="M789" s="16"/>
      <c r="N789" s="32"/>
      <c r="O789" s="14"/>
      <c r="P789" s="14"/>
      <c r="Q789" s="14"/>
      <c r="R789" s="14"/>
      <c r="S789" s="14"/>
      <c r="T789" s="14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s="11" customFormat="1" ht="15" customHeight="1" x14ac:dyDescent="0.25">
      <c r="A790" s="45"/>
      <c r="B790" s="26"/>
      <c r="C790" s="26"/>
      <c r="D790" s="18"/>
      <c r="E790" s="26"/>
      <c r="F790" s="26"/>
      <c r="G790" s="26"/>
      <c r="H790" s="26"/>
      <c r="I790" s="26"/>
      <c r="J790" s="26"/>
      <c r="K790" s="26"/>
      <c r="L790" s="26"/>
      <c r="M790" s="16"/>
      <c r="N790" s="32"/>
      <c r="O790" s="14"/>
      <c r="P790" s="14"/>
      <c r="Q790" s="14"/>
      <c r="R790" s="14"/>
      <c r="S790" s="14"/>
      <c r="T790" s="14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s="11" customFormat="1" ht="15" customHeight="1" x14ac:dyDescent="0.25">
      <c r="A791" s="45"/>
      <c r="B791" s="26"/>
      <c r="C791" s="26"/>
      <c r="D791" s="18"/>
      <c r="E791" s="26"/>
      <c r="F791" s="26"/>
      <c r="G791" s="26"/>
      <c r="H791" s="26"/>
      <c r="I791" s="26"/>
      <c r="J791" s="26"/>
      <c r="K791" s="26"/>
      <c r="L791" s="26"/>
      <c r="M791" s="16"/>
      <c r="N791" s="32"/>
      <c r="O791" s="14"/>
      <c r="P791" s="14"/>
      <c r="Q791" s="14"/>
      <c r="R791" s="14"/>
      <c r="S791" s="14"/>
      <c r="T791" s="14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s="11" customFormat="1" ht="15" customHeight="1" x14ac:dyDescent="0.25">
      <c r="A792" s="45"/>
      <c r="B792" s="26"/>
      <c r="C792" s="26"/>
      <c r="D792" s="18"/>
      <c r="E792" s="26"/>
      <c r="F792" s="26"/>
      <c r="G792" s="26"/>
      <c r="H792" s="26"/>
      <c r="I792" s="26"/>
      <c r="J792" s="26"/>
      <c r="K792" s="26"/>
      <c r="L792" s="26"/>
      <c r="M792" s="16"/>
      <c r="N792" s="32"/>
      <c r="O792" s="14"/>
      <c r="P792" s="14"/>
      <c r="Q792" s="14"/>
      <c r="R792" s="14"/>
      <c r="S792" s="14"/>
      <c r="T792" s="14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s="11" customFormat="1" ht="15" customHeight="1" x14ac:dyDescent="0.25">
      <c r="A793" s="45"/>
      <c r="B793" s="26"/>
      <c r="C793" s="26"/>
      <c r="D793" s="18"/>
      <c r="E793" s="26"/>
      <c r="F793" s="26"/>
      <c r="G793" s="26"/>
      <c r="H793" s="26"/>
      <c r="I793" s="26"/>
      <c r="J793" s="26"/>
      <c r="K793" s="26"/>
      <c r="L793" s="26"/>
      <c r="M793" s="16"/>
      <c r="N793" s="32"/>
      <c r="O793" s="14"/>
      <c r="P793" s="14"/>
      <c r="Q793" s="14"/>
      <c r="R793" s="14"/>
      <c r="S793" s="14"/>
      <c r="T793" s="14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s="11" customFormat="1" ht="15" customHeight="1" x14ac:dyDescent="0.25">
      <c r="A794" s="45"/>
      <c r="B794" s="26"/>
      <c r="C794" s="26"/>
      <c r="D794" s="18"/>
      <c r="E794" s="26"/>
      <c r="F794" s="26"/>
      <c r="G794" s="26"/>
      <c r="H794" s="26"/>
      <c r="I794" s="26"/>
      <c r="J794" s="26"/>
      <c r="K794" s="26"/>
      <c r="L794" s="26"/>
      <c r="M794" s="16"/>
      <c r="N794" s="32"/>
      <c r="O794" s="14"/>
      <c r="P794" s="14"/>
      <c r="Q794" s="14"/>
      <c r="R794" s="14"/>
      <c r="S794" s="14"/>
      <c r="T794" s="14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s="11" customFormat="1" ht="15" customHeight="1" x14ac:dyDescent="0.25">
      <c r="A795" s="45"/>
      <c r="B795" s="26"/>
      <c r="C795" s="26"/>
      <c r="D795" s="18"/>
      <c r="E795" s="26"/>
      <c r="F795" s="26"/>
      <c r="G795" s="26"/>
      <c r="H795" s="26"/>
      <c r="I795" s="26"/>
      <c r="J795" s="26"/>
      <c r="K795" s="26"/>
      <c r="L795" s="26"/>
      <c r="M795" s="16"/>
      <c r="N795" s="32"/>
      <c r="O795" s="14"/>
      <c r="P795" s="14"/>
      <c r="Q795" s="14"/>
      <c r="R795" s="14"/>
      <c r="S795" s="14"/>
      <c r="T795" s="14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s="11" customFormat="1" ht="15" customHeight="1" x14ac:dyDescent="0.25">
      <c r="A796" s="45"/>
      <c r="B796" s="26"/>
      <c r="C796" s="26"/>
      <c r="D796" s="18"/>
      <c r="E796" s="26"/>
      <c r="F796" s="26"/>
      <c r="G796" s="26"/>
      <c r="H796" s="26"/>
      <c r="I796" s="26"/>
      <c r="J796" s="26"/>
      <c r="K796" s="26"/>
      <c r="L796" s="26"/>
      <c r="M796" s="16"/>
      <c r="N796" s="32"/>
      <c r="O796" s="14"/>
      <c r="P796" s="14"/>
      <c r="Q796" s="14"/>
      <c r="R796" s="14"/>
      <c r="S796" s="14"/>
      <c r="T796" s="14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s="11" customFormat="1" ht="15" customHeight="1" x14ac:dyDescent="0.25">
      <c r="A797" s="45"/>
      <c r="B797" s="26"/>
      <c r="C797" s="26"/>
      <c r="D797" s="18"/>
      <c r="E797" s="26"/>
      <c r="F797" s="26"/>
      <c r="G797" s="26"/>
      <c r="H797" s="26"/>
      <c r="I797" s="26"/>
      <c r="J797" s="26"/>
      <c r="K797" s="26"/>
      <c r="L797" s="26"/>
      <c r="M797" s="16"/>
      <c r="N797" s="32"/>
      <c r="O797" s="14"/>
      <c r="P797" s="14"/>
      <c r="Q797" s="14"/>
      <c r="R797" s="14"/>
      <c r="S797" s="14"/>
      <c r="T797" s="14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s="11" customFormat="1" ht="15" customHeight="1" x14ac:dyDescent="0.25">
      <c r="A798" s="45"/>
      <c r="B798" s="26"/>
      <c r="C798" s="26"/>
      <c r="D798" s="18"/>
      <c r="E798" s="26"/>
      <c r="F798" s="26"/>
      <c r="G798" s="26"/>
      <c r="H798" s="26"/>
      <c r="I798" s="26"/>
      <c r="J798" s="26"/>
      <c r="K798" s="26"/>
      <c r="L798" s="26"/>
      <c r="M798" s="16"/>
      <c r="N798" s="32"/>
      <c r="O798" s="14"/>
      <c r="P798" s="14"/>
      <c r="Q798" s="14"/>
      <c r="R798" s="14"/>
      <c r="S798" s="14"/>
      <c r="T798" s="14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s="11" customFormat="1" ht="15" customHeight="1" x14ac:dyDescent="0.25">
      <c r="A799" s="45"/>
      <c r="B799" s="26"/>
      <c r="C799" s="26"/>
      <c r="D799" s="18"/>
      <c r="E799" s="26"/>
      <c r="F799" s="26"/>
      <c r="G799" s="26"/>
      <c r="H799" s="26"/>
      <c r="I799" s="26"/>
      <c r="J799" s="26"/>
      <c r="K799" s="26"/>
      <c r="L799" s="26"/>
      <c r="M799" s="16"/>
      <c r="N799" s="32"/>
      <c r="O799" s="14"/>
      <c r="P799" s="14"/>
      <c r="Q799" s="14"/>
      <c r="R799" s="14"/>
      <c r="S799" s="14"/>
      <c r="T799" s="14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s="11" customFormat="1" ht="15" customHeight="1" x14ac:dyDescent="0.25">
      <c r="A800" s="45"/>
      <c r="B800" s="26"/>
      <c r="C800" s="26"/>
      <c r="D800" s="18"/>
      <c r="E800" s="26"/>
      <c r="F800" s="26"/>
      <c r="G800" s="26"/>
      <c r="H800" s="26"/>
      <c r="I800" s="26"/>
      <c r="J800" s="26"/>
      <c r="K800" s="26"/>
      <c r="L800" s="26"/>
      <c r="M800" s="16"/>
      <c r="N800" s="32"/>
      <c r="O800" s="14"/>
      <c r="P800" s="14"/>
      <c r="Q800" s="14"/>
      <c r="R800" s="14"/>
      <c r="S800" s="14"/>
      <c r="T800" s="14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s="11" customFormat="1" ht="15" customHeight="1" x14ac:dyDescent="0.25">
      <c r="A801" s="45"/>
      <c r="B801" s="26"/>
      <c r="C801" s="26"/>
      <c r="D801" s="18"/>
      <c r="E801" s="26"/>
      <c r="F801" s="26"/>
      <c r="G801" s="26"/>
      <c r="H801" s="26"/>
      <c r="I801" s="26"/>
      <c r="J801" s="26"/>
      <c r="K801" s="26"/>
      <c r="L801" s="26"/>
      <c r="M801" s="16"/>
      <c r="N801" s="32"/>
      <c r="O801" s="14"/>
      <c r="P801" s="14"/>
      <c r="Q801" s="14"/>
      <c r="R801" s="14"/>
      <c r="S801" s="14"/>
      <c r="T801" s="14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s="11" customFormat="1" ht="15" customHeight="1" x14ac:dyDescent="0.25">
      <c r="A802" s="45"/>
      <c r="B802" s="26"/>
      <c r="C802" s="26"/>
      <c r="D802" s="18"/>
      <c r="E802" s="26"/>
      <c r="F802" s="26"/>
      <c r="G802" s="26"/>
      <c r="H802" s="26"/>
      <c r="I802" s="26"/>
      <c r="J802" s="26"/>
      <c r="K802" s="26"/>
      <c r="L802" s="26"/>
      <c r="M802" s="16"/>
      <c r="N802" s="32"/>
      <c r="O802" s="14"/>
      <c r="P802" s="14"/>
      <c r="Q802" s="14"/>
      <c r="R802" s="14"/>
      <c r="S802" s="14"/>
      <c r="T802" s="14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s="11" customFormat="1" ht="15" customHeight="1" x14ac:dyDescent="0.25">
      <c r="A803" s="45"/>
      <c r="B803" s="26"/>
      <c r="C803" s="26"/>
      <c r="D803" s="18"/>
      <c r="E803" s="26"/>
      <c r="F803" s="26"/>
      <c r="G803" s="26"/>
      <c r="H803" s="26"/>
      <c r="I803" s="26"/>
      <c r="J803" s="26"/>
      <c r="K803" s="26"/>
      <c r="L803" s="26"/>
      <c r="M803" s="16"/>
      <c r="N803" s="32"/>
      <c r="O803" s="14"/>
      <c r="P803" s="14"/>
      <c r="Q803" s="14"/>
      <c r="R803" s="14"/>
      <c r="S803" s="14"/>
      <c r="T803" s="14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s="11" customFormat="1" ht="15" customHeight="1" x14ac:dyDescent="0.25">
      <c r="A804" s="45"/>
      <c r="B804" s="26"/>
      <c r="C804" s="26"/>
      <c r="D804" s="18"/>
      <c r="E804" s="26"/>
      <c r="F804" s="26"/>
      <c r="G804" s="26"/>
      <c r="H804" s="26"/>
      <c r="I804" s="26"/>
      <c r="J804" s="26"/>
      <c r="K804" s="26"/>
      <c r="L804" s="26"/>
      <c r="M804" s="16"/>
      <c r="N804" s="32"/>
      <c r="O804" s="14"/>
      <c r="P804" s="14"/>
      <c r="Q804" s="14"/>
      <c r="R804" s="14"/>
      <c r="S804" s="14"/>
      <c r="T804" s="14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s="11" customFormat="1" ht="15" customHeight="1" x14ac:dyDescent="0.25">
      <c r="A805" s="45"/>
      <c r="B805" s="26"/>
      <c r="C805" s="26"/>
      <c r="D805" s="18"/>
      <c r="E805" s="26"/>
      <c r="F805" s="26"/>
      <c r="G805" s="26"/>
      <c r="H805" s="26"/>
      <c r="I805" s="26"/>
      <c r="J805" s="26"/>
      <c r="K805" s="26"/>
      <c r="L805" s="26"/>
      <c r="M805" s="16"/>
      <c r="N805" s="32"/>
      <c r="O805" s="14"/>
      <c r="P805" s="14"/>
      <c r="Q805" s="14"/>
      <c r="R805" s="14"/>
      <c r="S805" s="14"/>
      <c r="T805" s="14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s="11" customFormat="1" ht="15" customHeight="1" x14ac:dyDescent="0.25">
      <c r="A806" s="45"/>
      <c r="B806" s="26"/>
      <c r="C806" s="26"/>
      <c r="D806" s="18"/>
      <c r="E806" s="26"/>
      <c r="F806" s="26"/>
      <c r="G806" s="26"/>
      <c r="H806" s="26"/>
      <c r="I806" s="26"/>
      <c r="J806" s="26"/>
      <c r="K806" s="26"/>
      <c r="L806" s="26"/>
      <c r="M806" s="16"/>
      <c r="N806" s="32"/>
      <c r="O806" s="14"/>
      <c r="P806" s="14"/>
      <c r="Q806" s="14"/>
      <c r="R806" s="14"/>
      <c r="S806" s="14"/>
      <c r="T806" s="14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s="11" customFormat="1" ht="15" customHeight="1" x14ac:dyDescent="0.25">
      <c r="A807" s="45"/>
      <c r="B807" s="26"/>
      <c r="C807" s="26"/>
      <c r="D807" s="18"/>
      <c r="E807" s="26"/>
      <c r="F807" s="26"/>
      <c r="G807" s="26"/>
      <c r="H807" s="26"/>
      <c r="I807" s="26"/>
      <c r="J807" s="26"/>
      <c r="K807" s="26"/>
      <c r="L807" s="26"/>
      <c r="M807" s="16"/>
      <c r="N807" s="32"/>
      <c r="O807" s="14"/>
      <c r="P807" s="14"/>
      <c r="Q807" s="14"/>
      <c r="R807" s="14"/>
      <c r="S807" s="14"/>
      <c r="T807" s="14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s="11" customFormat="1" ht="15" customHeight="1" x14ac:dyDescent="0.25">
      <c r="A808" s="45"/>
      <c r="B808" s="26"/>
      <c r="C808" s="26"/>
      <c r="D808" s="18"/>
      <c r="E808" s="26"/>
      <c r="F808" s="26"/>
      <c r="G808" s="26"/>
      <c r="H808" s="26"/>
      <c r="I808" s="26"/>
      <c r="J808" s="26"/>
      <c r="K808" s="26"/>
      <c r="L808" s="26"/>
      <c r="M808" s="16"/>
      <c r="N808" s="32"/>
      <c r="O808" s="14"/>
      <c r="P808" s="14"/>
      <c r="Q808" s="14"/>
      <c r="R808" s="14"/>
      <c r="S808" s="14"/>
      <c r="T808" s="14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s="11" customFormat="1" ht="15" customHeight="1" x14ac:dyDescent="0.25">
      <c r="A809" s="45"/>
      <c r="B809" s="26"/>
      <c r="C809" s="26"/>
      <c r="D809" s="18"/>
      <c r="E809" s="26"/>
      <c r="F809" s="26"/>
      <c r="G809" s="26"/>
      <c r="H809" s="26"/>
      <c r="I809" s="26"/>
      <c r="J809" s="26"/>
      <c r="K809" s="26"/>
      <c r="L809" s="26"/>
      <c r="M809" s="16"/>
      <c r="N809" s="32"/>
      <c r="O809" s="14"/>
      <c r="P809" s="14"/>
      <c r="Q809" s="14"/>
      <c r="R809" s="14"/>
      <c r="S809" s="14"/>
      <c r="T809" s="14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s="11" customFormat="1" ht="15" customHeight="1" x14ac:dyDescent="0.25">
      <c r="A810" s="45"/>
      <c r="B810" s="26"/>
      <c r="C810" s="26"/>
      <c r="D810" s="18"/>
      <c r="E810" s="26"/>
      <c r="F810" s="26"/>
      <c r="G810" s="26"/>
      <c r="H810" s="26"/>
      <c r="I810" s="26"/>
      <c r="J810" s="26"/>
      <c r="K810" s="26"/>
      <c r="L810" s="26"/>
      <c r="M810" s="16"/>
      <c r="N810" s="32"/>
      <c r="O810" s="14"/>
      <c r="P810" s="14"/>
      <c r="Q810" s="14"/>
      <c r="R810" s="14"/>
      <c r="S810" s="14"/>
      <c r="T810" s="14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s="11" customFormat="1" ht="15" customHeight="1" x14ac:dyDescent="0.25">
      <c r="A811" s="45"/>
      <c r="B811" s="26"/>
      <c r="C811" s="26"/>
      <c r="D811" s="18"/>
      <c r="E811" s="26"/>
      <c r="F811" s="26"/>
      <c r="G811" s="26"/>
      <c r="H811" s="26"/>
      <c r="I811" s="26"/>
      <c r="J811" s="26"/>
      <c r="K811" s="26"/>
      <c r="L811" s="26"/>
      <c r="M811" s="16"/>
      <c r="N811" s="32"/>
      <c r="O811" s="14"/>
      <c r="P811" s="14"/>
      <c r="Q811" s="14"/>
      <c r="R811" s="14"/>
      <c r="S811" s="14"/>
      <c r="T811" s="14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s="11" customFormat="1" ht="15" customHeight="1" x14ac:dyDescent="0.25">
      <c r="A812" s="45"/>
      <c r="B812" s="26"/>
      <c r="C812" s="26"/>
      <c r="D812" s="18"/>
      <c r="E812" s="26"/>
      <c r="F812" s="26"/>
      <c r="G812" s="26"/>
      <c r="H812" s="26"/>
      <c r="I812" s="26"/>
      <c r="J812" s="26"/>
      <c r="K812" s="26"/>
      <c r="L812" s="26"/>
      <c r="M812" s="16"/>
      <c r="N812" s="32"/>
      <c r="O812" s="14"/>
      <c r="P812" s="14"/>
      <c r="Q812" s="14"/>
      <c r="R812" s="14"/>
      <c r="S812" s="14"/>
      <c r="T812" s="14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s="11" customFormat="1" ht="15" customHeight="1" x14ac:dyDescent="0.25">
      <c r="A813" s="45"/>
      <c r="B813" s="26"/>
      <c r="C813" s="26"/>
      <c r="D813" s="18"/>
      <c r="E813" s="26"/>
      <c r="F813" s="26"/>
      <c r="G813" s="26"/>
      <c r="H813" s="26"/>
      <c r="I813" s="26"/>
      <c r="J813" s="26"/>
      <c r="K813" s="26"/>
      <c r="L813" s="26"/>
      <c r="M813" s="16"/>
      <c r="N813" s="32"/>
      <c r="O813" s="14"/>
      <c r="P813" s="14"/>
      <c r="Q813" s="14"/>
      <c r="R813" s="14"/>
      <c r="S813" s="14"/>
      <c r="T813" s="14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s="11" customFormat="1" ht="15" customHeight="1" x14ac:dyDescent="0.25">
      <c r="A814" s="45"/>
      <c r="B814" s="26"/>
      <c r="C814" s="26"/>
      <c r="D814" s="18"/>
      <c r="E814" s="26"/>
      <c r="F814" s="26"/>
      <c r="G814" s="26"/>
      <c r="H814" s="26"/>
      <c r="I814" s="26"/>
      <c r="J814" s="26"/>
      <c r="K814" s="26"/>
      <c r="L814" s="26"/>
      <c r="M814" s="16"/>
      <c r="N814" s="32"/>
      <c r="O814" s="14"/>
      <c r="P814" s="14"/>
      <c r="Q814" s="14"/>
      <c r="R814" s="14"/>
      <c r="S814" s="14"/>
      <c r="T814" s="14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s="11" customFormat="1" ht="15" customHeight="1" x14ac:dyDescent="0.25">
      <c r="A815" s="45"/>
      <c r="B815" s="26"/>
      <c r="C815" s="26"/>
      <c r="D815" s="18"/>
      <c r="E815" s="26"/>
      <c r="F815" s="26"/>
      <c r="G815" s="26"/>
      <c r="H815" s="26"/>
      <c r="I815" s="26"/>
      <c r="J815" s="26"/>
      <c r="K815" s="26"/>
      <c r="L815" s="26"/>
      <c r="M815" s="16"/>
      <c r="N815" s="32"/>
      <c r="O815" s="14"/>
      <c r="P815" s="14"/>
      <c r="Q815" s="14"/>
      <c r="R815" s="14"/>
      <c r="S815" s="14"/>
      <c r="T815" s="14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s="11" customFormat="1" ht="15" customHeight="1" x14ac:dyDescent="0.25">
      <c r="A816" s="45"/>
      <c r="B816" s="26"/>
      <c r="C816" s="26"/>
      <c r="D816" s="18"/>
      <c r="E816" s="26"/>
      <c r="F816" s="26"/>
      <c r="G816" s="26"/>
      <c r="H816" s="26"/>
      <c r="I816" s="26"/>
      <c r="J816" s="26"/>
      <c r="K816" s="26"/>
      <c r="L816" s="26"/>
      <c r="M816" s="16"/>
      <c r="N816" s="32"/>
      <c r="O816" s="14"/>
      <c r="P816" s="14"/>
      <c r="Q816" s="14"/>
      <c r="R816" s="14"/>
      <c r="S816" s="14"/>
      <c r="T816" s="14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s="11" customFormat="1" ht="15" customHeight="1" x14ac:dyDescent="0.25">
      <c r="A817" s="45"/>
      <c r="B817" s="26"/>
      <c r="C817" s="26"/>
      <c r="D817" s="18"/>
      <c r="E817" s="26"/>
      <c r="F817" s="26"/>
      <c r="G817" s="26"/>
      <c r="H817" s="26"/>
      <c r="I817" s="26"/>
      <c r="J817" s="26"/>
      <c r="K817" s="26"/>
      <c r="L817" s="26"/>
      <c r="M817" s="16"/>
      <c r="N817" s="32"/>
      <c r="O817" s="14"/>
      <c r="P817" s="14"/>
      <c r="Q817" s="14"/>
      <c r="R817" s="14"/>
      <c r="S817" s="14"/>
      <c r="T817" s="14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s="11" customFormat="1" ht="15" customHeight="1" x14ac:dyDescent="0.25">
      <c r="A818" s="45"/>
      <c r="B818" s="26"/>
      <c r="C818" s="26"/>
      <c r="D818" s="18"/>
      <c r="E818" s="26"/>
      <c r="F818" s="26"/>
      <c r="G818" s="26"/>
      <c r="H818" s="26"/>
      <c r="I818" s="26"/>
      <c r="J818" s="26"/>
      <c r="K818" s="26"/>
      <c r="L818" s="26"/>
      <c r="M818" s="16"/>
      <c r="N818" s="32"/>
      <c r="O818" s="14"/>
      <c r="P818" s="14"/>
      <c r="Q818" s="14"/>
      <c r="R818" s="14"/>
      <c r="S818" s="14"/>
      <c r="T818" s="14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s="11" customFormat="1" ht="15" customHeight="1" x14ac:dyDescent="0.25">
      <c r="A819" s="45"/>
      <c r="B819" s="26"/>
      <c r="C819" s="26"/>
      <c r="D819" s="18"/>
      <c r="E819" s="26"/>
      <c r="F819" s="26"/>
      <c r="G819" s="26"/>
      <c r="H819" s="26"/>
      <c r="I819" s="26"/>
      <c r="J819" s="26"/>
      <c r="K819" s="26"/>
      <c r="L819" s="26"/>
      <c r="M819" s="16"/>
      <c r="N819" s="32"/>
      <c r="O819" s="14"/>
      <c r="P819" s="14"/>
      <c r="Q819" s="14"/>
      <c r="R819" s="14"/>
      <c r="S819" s="14"/>
      <c r="T819" s="14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s="11" customFormat="1" ht="15" customHeight="1" x14ac:dyDescent="0.25">
      <c r="A820" s="45"/>
      <c r="B820" s="26"/>
      <c r="C820" s="26"/>
      <c r="D820" s="18"/>
      <c r="E820" s="26"/>
      <c r="F820" s="26"/>
      <c r="G820" s="26"/>
      <c r="H820" s="26"/>
      <c r="I820" s="26"/>
      <c r="J820" s="26"/>
      <c r="K820" s="26"/>
      <c r="L820" s="26"/>
      <c r="M820" s="16"/>
      <c r="N820" s="32"/>
      <c r="O820" s="14"/>
      <c r="P820" s="14"/>
      <c r="Q820" s="14"/>
      <c r="R820" s="14"/>
      <c r="S820" s="14"/>
      <c r="T820" s="14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s="11" customFormat="1" ht="15" customHeight="1" x14ac:dyDescent="0.25">
      <c r="A821" s="45"/>
      <c r="B821" s="26"/>
      <c r="C821" s="26"/>
      <c r="D821" s="18"/>
      <c r="E821" s="26"/>
      <c r="F821" s="26"/>
      <c r="G821" s="26"/>
      <c r="H821" s="26"/>
      <c r="I821" s="26"/>
      <c r="J821" s="26"/>
      <c r="K821" s="26"/>
      <c r="L821" s="26"/>
      <c r="M821" s="16"/>
      <c r="N821" s="32"/>
      <c r="O821" s="14"/>
      <c r="P821" s="14"/>
      <c r="Q821" s="14"/>
      <c r="R821" s="14"/>
      <c r="S821" s="14"/>
      <c r="T821" s="14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s="11" customFormat="1" ht="15" customHeight="1" x14ac:dyDescent="0.25">
      <c r="A822" s="45"/>
      <c r="B822" s="26"/>
      <c r="C822" s="26"/>
      <c r="D822" s="18"/>
      <c r="E822" s="26"/>
      <c r="F822" s="26"/>
      <c r="G822" s="26"/>
      <c r="H822" s="26"/>
      <c r="I822" s="26"/>
      <c r="J822" s="26"/>
      <c r="K822" s="26"/>
      <c r="L822" s="26"/>
      <c r="M822" s="16"/>
      <c r="N822" s="32"/>
      <c r="O822" s="14"/>
      <c r="P822" s="14"/>
      <c r="Q822" s="14"/>
      <c r="R822" s="14"/>
      <c r="S822" s="14"/>
      <c r="T822" s="14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s="11" customFormat="1" ht="15" customHeight="1" x14ac:dyDescent="0.25">
      <c r="A823" s="45"/>
      <c r="B823" s="26"/>
      <c r="C823" s="26"/>
      <c r="D823" s="18"/>
      <c r="E823" s="26"/>
      <c r="F823" s="26"/>
      <c r="G823" s="26"/>
      <c r="H823" s="26"/>
      <c r="I823" s="26"/>
      <c r="J823" s="26"/>
      <c r="K823" s="26"/>
      <c r="L823" s="26"/>
      <c r="M823" s="16"/>
      <c r="N823" s="32"/>
      <c r="O823" s="14"/>
      <c r="P823" s="14"/>
      <c r="Q823" s="14"/>
      <c r="R823" s="14"/>
      <c r="S823" s="14"/>
      <c r="T823" s="14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s="11" customFormat="1" ht="15" customHeight="1" x14ac:dyDescent="0.25">
      <c r="A824" s="45"/>
      <c r="B824" s="26"/>
      <c r="C824" s="26"/>
      <c r="D824" s="18"/>
      <c r="E824" s="26"/>
      <c r="F824" s="26"/>
      <c r="G824" s="26"/>
      <c r="H824" s="26"/>
      <c r="I824" s="26"/>
      <c r="J824" s="26"/>
      <c r="K824" s="26"/>
      <c r="L824" s="26"/>
      <c r="M824" s="16"/>
      <c r="N824" s="32"/>
      <c r="O824" s="14"/>
      <c r="P824" s="14"/>
      <c r="Q824" s="14"/>
      <c r="R824" s="14"/>
      <c r="S824" s="14"/>
      <c r="T824" s="14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s="11" customFormat="1" ht="15" customHeight="1" x14ac:dyDescent="0.25">
      <c r="A825" s="45"/>
      <c r="B825" s="26"/>
      <c r="C825" s="26"/>
      <c r="D825" s="18"/>
      <c r="E825" s="26"/>
      <c r="F825" s="26"/>
      <c r="G825" s="26"/>
      <c r="H825" s="26"/>
      <c r="I825" s="26"/>
      <c r="J825" s="26"/>
      <c r="K825" s="26"/>
      <c r="L825" s="26"/>
      <c r="M825" s="16"/>
      <c r="N825" s="32"/>
      <c r="O825" s="14"/>
      <c r="P825" s="14"/>
      <c r="Q825" s="14"/>
      <c r="R825" s="14"/>
      <c r="S825" s="14"/>
      <c r="T825" s="14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s="11" customFormat="1" ht="15" customHeight="1" x14ac:dyDescent="0.25">
      <c r="A826" s="45"/>
      <c r="B826" s="26"/>
      <c r="C826" s="26"/>
      <c r="D826" s="18"/>
      <c r="E826" s="26"/>
      <c r="F826" s="26"/>
      <c r="G826" s="26"/>
      <c r="H826" s="26"/>
      <c r="I826" s="26"/>
      <c r="J826" s="26"/>
      <c r="K826" s="26"/>
      <c r="L826" s="26"/>
      <c r="M826" s="16"/>
      <c r="N826" s="32"/>
      <c r="O826" s="14"/>
      <c r="P826" s="14"/>
      <c r="Q826" s="14"/>
      <c r="R826" s="14"/>
      <c r="S826" s="14"/>
      <c r="T826" s="14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s="11" customFormat="1" ht="15" customHeight="1" x14ac:dyDescent="0.25">
      <c r="A827" s="45"/>
      <c r="B827" s="26"/>
      <c r="C827" s="26"/>
      <c r="D827" s="18"/>
      <c r="E827" s="26"/>
      <c r="F827" s="26"/>
      <c r="G827" s="26"/>
      <c r="H827" s="26"/>
      <c r="I827" s="26"/>
      <c r="J827" s="26"/>
      <c r="K827" s="26"/>
      <c r="L827" s="26"/>
      <c r="M827" s="16"/>
      <c r="N827" s="32"/>
      <c r="O827" s="14"/>
      <c r="P827" s="14"/>
      <c r="Q827" s="14"/>
      <c r="R827" s="14"/>
      <c r="S827" s="14"/>
      <c r="T827" s="14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s="11" customFormat="1" ht="15" customHeight="1" x14ac:dyDescent="0.25">
      <c r="A828" s="45"/>
      <c r="B828" s="26"/>
      <c r="C828" s="26"/>
      <c r="D828" s="18"/>
      <c r="E828" s="26"/>
      <c r="F828" s="26"/>
      <c r="G828" s="26"/>
      <c r="H828" s="26"/>
      <c r="I828" s="26"/>
      <c r="J828" s="26"/>
      <c r="K828" s="26"/>
      <c r="L828" s="26"/>
      <c r="M828" s="16"/>
      <c r="N828" s="32"/>
      <c r="O828" s="14"/>
      <c r="P828" s="14"/>
      <c r="Q828" s="14"/>
      <c r="R828" s="14"/>
      <c r="S828" s="14"/>
      <c r="T828" s="14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s="11" customFormat="1" ht="15" customHeight="1" x14ac:dyDescent="0.25">
      <c r="A829" s="45"/>
      <c r="B829" s="26"/>
      <c r="C829" s="26"/>
      <c r="D829" s="18"/>
      <c r="E829" s="26"/>
      <c r="F829" s="26"/>
      <c r="G829" s="26"/>
      <c r="H829" s="26"/>
      <c r="I829" s="26"/>
      <c r="J829" s="26"/>
      <c r="K829" s="26"/>
      <c r="L829" s="26"/>
      <c r="M829" s="16"/>
      <c r="N829" s="32"/>
      <c r="O829" s="14"/>
      <c r="P829" s="14"/>
      <c r="Q829" s="14"/>
      <c r="R829" s="14"/>
      <c r="S829" s="14"/>
      <c r="T829" s="14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s="11" customFormat="1" ht="15" customHeight="1" x14ac:dyDescent="0.25">
      <c r="A830" s="45"/>
      <c r="B830" s="26"/>
      <c r="C830" s="26"/>
      <c r="D830" s="18"/>
      <c r="E830" s="26"/>
      <c r="F830" s="26"/>
      <c r="G830" s="26"/>
      <c r="H830" s="26"/>
      <c r="I830" s="26"/>
      <c r="J830" s="26"/>
      <c r="K830" s="26"/>
      <c r="L830" s="26"/>
      <c r="M830" s="16"/>
      <c r="N830" s="32"/>
      <c r="O830" s="14"/>
      <c r="P830" s="14"/>
      <c r="Q830" s="14"/>
      <c r="R830" s="14"/>
      <c r="S830" s="14"/>
      <c r="T830" s="14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s="11" customFormat="1" ht="15" customHeight="1" x14ac:dyDescent="0.25">
      <c r="A831" s="45"/>
      <c r="B831" s="26"/>
      <c r="C831" s="26"/>
      <c r="D831" s="18"/>
      <c r="E831" s="26"/>
      <c r="F831" s="26"/>
      <c r="G831" s="26"/>
      <c r="H831" s="26"/>
      <c r="I831" s="26"/>
      <c r="J831" s="26"/>
      <c r="K831" s="26"/>
      <c r="L831" s="26"/>
      <c r="M831" s="16"/>
      <c r="N831" s="32"/>
      <c r="O831" s="14"/>
      <c r="P831" s="14"/>
      <c r="Q831" s="14"/>
      <c r="R831" s="14"/>
      <c r="S831" s="14"/>
      <c r="T831" s="14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s="11" customFormat="1" ht="15" customHeight="1" x14ac:dyDescent="0.25">
      <c r="A832" s="45"/>
      <c r="B832" s="26"/>
      <c r="C832" s="26"/>
      <c r="D832" s="18"/>
      <c r="E832" s="26"/>
      <c r="F832" s="26"/>
      <c r="G832" s="26"/>
      <c r="H832" s="26"/>
      <c r="I832" s="26"/>
      <c r="J832" s="26"/>
      <c r="K832" s="26"/>
      <c r="L832" s="26"/>
      <c r="M832" s="16"/>
      <c r="N832" s="32"/>
      <c r="O832" s="14"/>
      <c r="P832" s="14"/>
      <c r="Q832" s="14"/>
      <c r="R832" s="14"/>
      <c r="S832" s="14"/>
      <c r="T832" s="14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s="11" customFormat="1" ht="15" customHeight="1" x14ac:dyDescent="0.25">
      <c r="A833" s="45"/>
      <c r="B833" s="26"/>
      <c r="C833" s="26"/>
      <c r="D833" s="18"/>
      <c r="E833" s="26"/>
      <c r="F833" s="26"/>
      <c r="G833" s="26"/>
      <c r="H833" s="26"/>
      <c r="I833" s="26"/>
      <c r="J833" s="26"/>
      <c r="K833" s="26"/>
      <c r="L833" s="26"/>
      <c r="M833" s="16"/>
      <c r="N833" s="32"/>
      <c r="O833" s="14"/>
      <c r="P833" s="14"/>
      <c r="Q833" s="14"/>
      <c r="R833" s="14"/>
      <c r="S833" s="14"/>
      <c r="T833" s="14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s="11" customFormat="1" ht="15" customHeight="1" x14ac:dyDescent="0.25">
      <c r="A834" s="45"/>
      <c r="B834" s="26"/>
      <c r="C834" s="26"/>
      <c r="D834" s="18"/>
      <c r="E834" s="26"/>
      <c r="F834" s="26"/>
      <c r="G834" s="26"/>
      <c r="H834" s="26"/>
      <c r="I834" s="26"/>
      <c r="J834" s="26"/>
      <c r="K834" s="26"/>
      <c r="L834" s="26"/>
      <c r="M834" s="16"/>
      <c r="N834" s="32"/>
      <c r="O834" s="14"/>
      <c r="P834" s="14"/>
      <c r="Q834" s="14"/>
      <c r="R834" s="14"/>
      <c r="S834" s="14"/>
      <c r="T834" s="14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s="11" customFormat="1" ht="15" customHeight="1" x14ac:dyDescent="0.25">
      <c r="A835" s="45"/>
      <c r="B835" s="26"/>
      <c r="C835" s="26"/>
      <c r="D835" s="18"/>
      <c r="E835" s="26"/>
      <c r="F835" s="26"/>
      <c r="G835" s="26"/>
      <c r="H835" s="26"/>
      <c r="I835" s="26"/>
      <c r="J835" s="26"/>
      <c r="K835" s="26"/>
      <c r="L835" s="26"/>
      <c r="M835" s="16"/>
      <c r="N835" s="32"/>
      <c r="O835" s="14"/>
      <c r="P835" s="14"/>
      <c r="Q835" s="14"/>
      <c r="R835" s="14"/>
      <c r="S835" s="14"/>
      <c r="T835" s="14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</sheetData>
  <dataValidations count="1">
    <dataValidation type="list" allowBlank="1" showInputMessage="1" showErrorMessage="1" sqref="B2:B170 B174:B181 B183:B190 B192:B203 B205:B206 B208:B213 B215:B219 B221 B224 B226 B228 B232 B242:B244 B250 B258 B262 B265 B274:B275 B278:B279 B285 B288:B289 B304 B306 B311 B316 B318:B319 B321 B323:B325 B330 B334 B341:B342 B345 B351 B353:B355 B364 B373 B376 B387 B391:B392 B395:B396 B398:B399 B401 B404:B406 B408 B413:B415 B420:B423 B428 B430 B432:B433 B435 B437 B439 B441 B449 B453:B454 B457 B473 B475:B478 B480:B481 B486 B488 B492:B493 B496 B500 B502 B505:B506 B512 B515 B518 B523:B524 B535" xr:uid="{00000000-0002-0000-0200-000000000000}">
      <formula1>DistrictStatusList</formula1>
    </dataValidation>
  </dataValidations>
  <pageMargins left="0.25" right="0.25" top="0.75" bottom="0.75" header="0.3" footer="0.3"/>
  <pageSetup orientation="portrait" horizontalDpi="1200" verticalDpi="12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71B3-3E15-4D10-ABF6-A026D41F6ECF}">
  <sheetPr>
    <tabColor theme="4" tint="0.59999389629810485"/>
  </sheetPr>
  <dimension ref="B1:U45"/>
  <sheetViews>
    <sheetView showGridLines="0" tabSelected="1" view="pageBreakPreview" topLeftCell="A2" zoomScaleNormal="100" zoomScaleSheetLayoutView="100" workbookViewId="0">
      <selection activeCell="C10" sqref="C10"/>
    </sheetView>
  </sheetViews>
  <sheetFormatPr defaultColWidth="9.85546875" defaultRowHeight="15" x14ac:dyDescent="0.25"/>
  <cols>
    <col min="1" max="1" width="4.140625" style="41" customWidth="1"/>
    <col min="2" max="2" width="26.5703125" style="41" customWidth="1"/>
    <col min="3" max="3" width="42.42578125" style="41" customWidth="1"/>
    <col min="4" max="4" width="11.28515625" style="143" customWidth="1"/>
    <col min="5" max="5" width="13.42578125" style="144" customWidth="1"/>
    <col min="6" max="6" width="16" style="145" customWidth="1"/>
    <col min="7" max="7" width="16" style="145" hidden="1" customWidth="1"/>
    <col min="8" max="8" width="9.85546875" style="41" hidden="1" customWidth="1"/>
    <col min="9" max="9" width="9.85546875" style="83" hidden="1" customWidth="1"/>
    <col min="10" max="10" width="9.85546875" style="41" hidden="1" customWidth="1"/>
    <col min="11" max="17" width="9.85546875" style="41" customWidth="1"/>
    <col min="18" max="18" width="90" style="41" bestFit="1" customWidth="1"/>
    <col min="19" max="20" width="9.85546875" style="41" customWidth="1"/>
    <col min="21" max="21" width="90" style="41" bestFit="1" customWidth="1"/>
    <col min="22" max="22" width="9.85546875" style="41" customWidth="1"/>
    <col min="23" max="16384" width="9.85546875" style="41"/>
  </cols>
  <sheetData>
    <row r="1" spans="2:21" ht="23.1" customHeight="1" x14ac:dyDescent="0.25">
      <c r="B1" s="77"/>
      <c r="C1" s="78"/>
      <c r="D1" s="79"/>
      <c r="E1" s="80"/>
      <c r="F1" s="81"/>
      <c r="G1" s="82"/>
    </row>
    <row r="2" spans="2:21" ht="61.5" customHeight="1" x14ac:dyDescent="0.25">
      <c r="B2" s="84"/>
      <c r="C2" s="85" t="s">
        <v>639</v>
      </c>
      <c r="D2" s="86"/>
      <c r="E2" s="87" t="s">
        <v>640</v>
      </c>
      <c r="F2" s="88">
        <f ca="1">TODAY()</f>
        <v>46164</v>
      </c>
      <c r="G2" s="89"/>
    </row>
    <row r="3" spans="2:21" s="42" customFormat="1" ht="24.95" customHeight="1" x14ac:dyDescent="0.35">
      <c r="B3" s="90" t="s">
        <v>641</v>
      </c>
      <c r="C3" s="91"/>
      <c r="D3" s="153" t="s">
        <v>642</v>
      </c>
      <c r="E3" s="153"/>
      <c r="F3" s="153"/>
      <c r="G3" s="91"/>
      <c r="I3" s="92"/>
    </row>
    <row r="4" spans="2:21" ht="17.45" customHeight="1" x14ac:dyDescent="0.25">
      <c r="B4" s="93" t="s">
        <v>643</v>
      </c>
      <c r="C4"/>
      <c r="D4" s="94" t="s">
        <v>658</v>
      </c>
      <c r="E4" s="151"/>
      <c r="F4"/>
      <c r="G4" s="95"/>
    </row>
    <row r="5" spans="2:21" ht="15" customHeight="1" x14ac:dyDescent="0.25">
      <c r="B5" s="93" t="s">
        <v>663</v>
      </c>
      <c r="C5" s="96"/>
      <c r="D5" s="94" t="s">
        <v>659</v>
      </c>
      <c r="E5" s="152"/>
      <c r="F5" s="97"/>
      <c r="G5" s="95"/>
    </row>
    <row r="6" spans="2:21" ht="15" customHeight="1" x14ac:dyDescent="0.25">
      <c r="B6" s="93" t="s">
        <v>644</v>
      </c>
      <c r="C6" s="96"/>
      <c r="D6" s="94" t="s">
        <v>660</v>
      </c>
      <c r="E6" s="152"/>
      <c r="F6" s="97"/>
      <c r="G6" s="95"/>
    </row>
    <row r="7" spans="2:21" ht="15" customHeight="1" x14ac:dyDescent="0.25">
      <c r="B7" s="93" t="s">
        <v>645</v>
      </c>
      <c r="C7" s="98"/>
      <c r="D7" s="94" t="s">
        <v>661</v>
      </c>
      <c r="E7" s="152"/>
      <c r="F7" s="99"/>
      <c r="G7" s="100"/>
    </row>
    <row r="8" spans="2:21" s="43" customFormat="1" ht="20.100000000000001" customHeight="1" x14ac:dyDescent="0.25">
      <c r="B8" s="101" t="s">
        <v>646</v>
      </c>
      <c r="D8" s="94" t="s">
        <v>647</v>
      </c>
      <c r="E8" s="152"/>
      <c r="F8" s="102"/>
      <c r="G8" s="103"/>
      <c r="I8" s="104"/>
    </row>
    <row r="9" spans="2:21" ht="27.6" customHeight="1" x14ac:dyDescent="0.25">
      <c r="B9" s="105" t="s">
        <v>554</v>
      </c>
      <c r="C9" s="106" t="s">
        <v>636</v>
      </c>
      <c r="D9" s="107" t="s">
        <v>648</v>
      </c>
      <c r="E9" s="108" t="s">
        <v>649</v>
      </c>
      <c r="F9" s="109" t="s">
        <v>650</v>
      </c>
      <c r="G9" s="110"/>
    </row>
    <row r="10" spans="2:21" s="76" customFormat="1" x14ac:dyDescent="0.25">
      <c r="B10" s="146"/>
      <c r="C10" s="147"/>
      <c r="D10" s="148"/>
      <c r="E10" s="111" t="str">
        <f>IF($C10="","",VLOOKUP($C10, Pricing!$B$2:$D$65, IF(LOWER(TRIM($C$35))="yes", 3, 2), FALSE))</f>
        <v/>
      </c>
      <c r="F10" s="112">
        <f>IFERROR(D10*E10,0)</f>
        <v>0</v>
      </c>
      <c r="G10" s="113" t="e">
        <f t="shared" ref="G10:G17" si="0">E10*1</f>
        <v>#VALUE!</v>
      </c>
      <c r="H10" s="76">
        <f>IF(ISNUMBER(MATCH(G10,{510,125})),F10*$D$36,0)</f>
        <v>0</v>
      </c>
      <c r="I10" s="114" t="str">
        <f>IF(OR(E10=40,E10=75,E10=105,E10=80,E10=650,E10=510),E10*E36,"")</f>
        <v/>
      </c>
      <c r="J10" s="115">
        <f>IFERROR(I10*D10,0)</f>
        <v>0</v>
      </c>
      <c r="U10" s="44"/>
    </row>
    <row r="11" spans="2:21" s="76" customFormat="1" x14ac:dyDescent="0.25">
      <c r="B11" s="146"/>
      <c r="C11" s="147"/>
      <c r="D11" s="149"/>
      <c r="E11" s="111" t="str">
        <f>IF($C11="","",VLOOKUP($C11, Pricing!$B$2:$D$65, IF(LOWER(TRIM($C$35))="yes", 3, 2), FALSE))</f>
        <v/>
      </c>
      <c r="F11" s="112">
        <f t="shared" ref="F11:F16" si="1">IFERROR(D11*E11,0)</f>
        <v>0</v>
      </c>
      <c r="G11" s="113" t="e">
        <f t="shared" si="0"/>
        <v>#VALUE!</v>
      </c>
      <c r="H11" s="76">
        <f>IF(ISNUMBER(MATCH(G11,{510,125})),F11*$D$36,0)</f>
        <v>0</v>
      </c>
      <c r="I11" s="114" t="str">
        <f>IF(OR(E11=40,E11=75,E11=105,E11=80,E11=650,E11=510),E11*E36,"")</f>
        <v/>
      </c>
      <c r="J11" s="115">
        <f t="shared" ref="J11:J34" si="2">IFERROR(I11*D11,0)</f>
        <v>0</v>
      </c>
      <c r="U11" s="44"/>
    </row>
    <row r="12" spans="2:21" s="76" customFormat="1" x14ac:dyDescent="0.25">
      <c r="B12" s="146"/>
      <c r="C12" s="147"/>
      <c r="D12" s="149"/>
      <c r="E12" s="111" t="str">
        <f>IF($C12="","",VLOOKUP($C12, Pricing!$B$2:$D$65, IF(LOWER(TRIM($C$35))="yes", 3, 2), FALSE))</f>
        <v/>
      </c>
      <c r="F12" s="112">
        <f t="shared" si="1"/>
        <v>0</v>
      </c>
      <c r="G12" s="113" t="e">
        <f t="shared" si="0"/>
        <v>#VALUE!</v>
      </c>
      <c r="H12" s="76">
        <f>IF(ISNUMBER(MATCH(G12,{510,125})),F12*$D$36,0)</f>
        <v>0</v>
      </c>
      <c r="I12" s="114" t="str">
        <f>IF(OR(E12=40,E12=75,E12=105,E12=80,E12=650,E12=510),E12*E36,"")</f>
        <v/>
      </c>
      <c r="J12" s="115">
        <f t="shared" si="2"/>
        <v>0</v>
      </c>
      <c r="U12" s="44"/>
    </row>
    <row r="13" spans="2:21" s="76" customFormat="1" x14ac:dyDescent="0.25">
      <c r="B13" s="146"/>
      <c r="C13" s="147"/>
      <c r="D13" s="149"/>
      <c r="E13" s="111" t="str">
        <f>IF($C13="","",VLOOKUP($C13, Pricing!$B$2:$D$65, IF(LOWER(TRIM($C$35))="yes", 3, 2), FALSE))</f>
        <v/>
      </c>
      <c r="F13" s="112">
        <f t="shared" si="1"/>
        <v>0</v>
      </c>
      <c r="G13" s="113" t="e">
        <f t="shared" si="0"/>
        <v>#VALUE!</v>
      </c>
      <c r="H13" s="76">
        <f>IF(ISNUMBER(MATCH(G13,{510,125})),F13*$D$36,0)</f>
        <v>0</v>
      </c>
      <c r="I13" s="114" t="str">
        <f>IF(OR(E13=40,E13=75,E13=105,E13=80,E13=650,E13=510),E13*E36,"")</f>
        <v/>
      </c>
      <c r="J13" s="115">
        <f t="shared" si="2"/>
        <v>0</v>
      </c>
      <c r="U13" s="44"/>
    </row>
    <row r="14" spans="2:21" s="76" customFormat="1" x14ac:dyDescent="0.25">
      <c r="B14" s="146"/>
      <c r="C14" s="147"/>
      <c r="D14" s="149"/>
      <c r="E14" s="111" t="str">
        <f>IF($C14="","",VLOOKUP($C14, Pricing!$B$2:$D$65, IF(LOWER(TRIM($C$35))="yes", 3, 2), FALSE))</f>
        <v/>
      </c>
      <c r="F14" s="112">
        <f t="shared" si="1"/>
        <v>0</v>
      </c>
      <c r="G14" s="113" t="e">
        <f t="shared" si="0"/>
        <v>#VALUE!</v>
      </c>
      <c r="H14" s="76">
        <f>IF(ISNUMBER(MATCH(G14,{510,125})),F14*$D$36,0)</f>
        <v>0</v>
      </c>
      <c r="I14" s="114" t="str">
        <f>IF(OR(E14=40,E14=75,E14=105,E14=80,E14=650,E14=510),E14*E36,"")</f>
        <v/>
      </c>
      <c r="J14" s="115">
        <f t="shared" si="2"/>
        <v>0</v>
      </c>
      <c r="U14" s="44"/>
    </row>
    <row r="15" spans="2:21" s="76" customFormat="1" x14ac:dyDescent="0.25">
      <c r="B15" s="146"/>
      <c r="C15" s="147"/>
      <c r="D15" s="149"/>
      <c r="E15" s="111" t="str">
        <f>IF($C15="","",VLOOKUP($C15, Pricing!$B$2:$D$65, IF(LOWER(TRIM($C$35))="yes", 3, 2), FALSE))</f>
        <v/>
      </c>
      <c r="F15" s="112">
        <f t="shared" si="1"/>
        <v>0</v>
      </c>
      <c r="G15" s="113" t="e">
        <f t="shared" si="0"/>
        <v>#VALUE!</v>
      </c>
      <c r="H15" s="76">
        <f>IF(ISNUMBER(MATCH(G15,{510,125})),F15*$D$36,0)</f>
        <v>0</v>
      </c>
      <c r="I15" s="114" t="str">
        <f>IF(OR(E15=40,E15=75,E15=105,E15=80,E15=650,E15=510),E15*E36,"")</f>
        <v/>
      </c>
      <c r="J15" s="115">
        <f t="shared" si="2"/>
        <v>0</v>
      </c>
      <c r="U15" s="44"/>
    </row>
    <row r="16" spans="2:21" s="76" customFormat="1" x14ac:dyDescent="0.25">
      <c r="B16" s="146"/>
      <c r="C16" s="147"/>
      <c r="D16" s="149"/>
      <c r="E16" s="111" t="str">
        <f>IF($C16="","",VLOOKUP($C16, Pricing!$B$2:$D$65, IF(LOWER(TRIM($C$35))="yes", 3, 2), FALSE))</f>
        <v/>
      </c>
      <c r="F16" s="112">
        <f t="shared" si="1"/>
        <v>0</v>
      </c>
      <c r="G16" s="113" t="e">
        <f t="shared" si="0"/>
        <v>#VALUE!</v>
      </c>
      <c r="H16" s="76">
        <f>IF(ISNUMBER(MATCH(G16,{510,125})),F16*$D$36,0)</f>
        <v>0</v>
      </c>
      <c r="I16" s="114" t="str">
        <f>IF(OR(E16=40,E16=75,E16=105,E16=80,E16=650,E16=510),E16*E36,"")</f>
        <v/>
      </c>
      <c r="J16" s="115">
        <f t="shared" si="2"/>
        <v>0</v>
      </c>
    </row>
    <row r="17" spans="2:10" s="76" customFormat="1" x14ac:dyDescent="0.25">
      <c r="B17" s="146"/>
      <c r="C17" s="147"/>
      <c r="D17" s="149"/>
      <c r="E17" s="111" t="str">
        <f>IF($C17="","",VLOOKUP($C17, Pricing!$B$2:$D$65, IF(LOWER(TRIM($C$35))="yes", 3, 2), FALSE))</f>
        <v/>
      </c>
      <c r="F17" s="112">
        <f t="shared" ref="F17:F34" si="3">IFERROR(D17*E17,0)</f>
        <v>0</v>
      </c>
      <c r="G17" s="113" t="e">
        <f t="shared" si="0"/>
        <v>#VALUE!</v>
      </c>
      <c r="H17" s="76">
        <f>IF(ISNUMBER(MATCH(G17,{510,125})),F17*$D$36,0)</f>
        <v>0</v>
      </c>
      <c r="I17" s="114" t="str">
        <f>IF(OR(E17=40,E17=75,E17=105,E17=80,E17=650,E17=510),E17*E36,"")</f>
        <v/>
      </c>
      <c r="J17" s="115">
        <f t="shared" si="2"/>
        <v>0</v>
      </c>
    </row>
    <row r="18" spans="2:10" s="76" customFormat="1" x14ac:dyDescent="0.25">
      <c r="B18" s="146"/>
      <c r="C18" s="147"/>
      <c r="D18" s="149"/>
      <c r="E18" s="111" t="str">
        <f>IF($C18="","",VLOOKUP($C18, Pricing!$B$2:$D$65, IF(LOWER(TRIM($C$35))="yes", 3, 2), FALSE))</f>
        <v/>
      </c>
      <c r="F18" s="112">
        <f t="shared" si="3"/>
        <v>0</v>
      </c>
      <c r="G18" s="113"/>
      <c r="I18" s="114" t="str">
        <f>IF(OR(E18=40,E18=75,E18=105,E18=80,E18=650,E18=510),E18*E36,"")</f>
        <v/>
      </c>
      <c r="J18" s="115">
        <f t="shared" si="2"/>
        <v>0</v>
      </c>
    </row>
    <row r="19" spans="2:10" s="76" customFormat="1" x14ac:dyDescent="0.25">
      <c r="B19" s="146"/>
      <c r="C19" s="147"/>
      <c r="D19" s="149"/>
      <c r="E19" s="111" t="str">
        <f>IF($C19="","",VLOOKUP($C19, Pricing!$B$2:$D$65, IF(LOWER(TRIM($C$35))="yes", 3, 2), FALSE))</f>
        <v/>
      </c>
      <c r="F19" s="112">
        <f t="shared" si="3"/>
        <v>0</v>
      </c>
      <c r="G19" s="113"/>
      <c r="I19" s="114" t="str">
        <f>IF(OR(E19=40,E19=75,E19=105,E19=80,E19=650,E19=510),E19*E36,"")</f>
        <v/>
      </c>
      <c r="J19" s="115">
        <f t="shared" si="2"/>
        <v>0</v>
      </c>
    </row>
    <row r="20" spans="2:10" s="76" customFormat="1" x14ac:dyDescent="0.25">
      <c r="B20" s="146"/>
      <c r="C20" s="147"/>
      <c r="D20" s="149"/>
      <c r="E20" s="111" t="str">
        <f>IF($C20="","",VLOOKUP($C20, Pricing!$B$2:$D$65, IF(LOWER(TRIM($C$35))="yes", 3, 2), FALSE))</f>
        <v/>
      </c>
      <c r="F20" s="112">
        <f t="shared" si="3"/>
        <v>0</v>
      </c>
      <c r="G20" s="113"/>
      <c r="I20" s="114" t="str">
        <f>IF(OR(E20=40,E20=75,E20=105,E20=80,E20=650,E20=510),E20*E36,"")</f>
        <v/>
      </c>
      <c r="J20" s="115">
        <f t="shared" si="2"/>
        <v>0</v>
      </c>
    </row>
    <row r="21" spans="2:10" s="76" customFormat="1" x14ac:dyDescent="0.25">
      <c r="B21" s="146"/>
      <c r="C21" s="147"/>
      <c r="D21" s="149"/>
      <c r="E21" s="111" t="str">
        <f>IF($C21="","",VLOOKUP($C21, Pricing!$B$2:$D$65, IF(LOWER(TRIM($C$35))="yes", 3, 2), FALSE))</f>
        <v/>
      </c>
      <c r="F21" s="112">
        <f t="shared" si="3"/>
        <v>0</v>
      </c>
      <c r="G21" s="113"/>
      <c r="I21" s="114" t="str">
        <f>IF(OR(E21=40,E21=75,E21=105,E21=80,E21=650,E21=510),E21*E36,"")</f>
        <v/>
      </c>
      <c r="J21" s="115">
        <f t="shared" si="2"/>
        <v>0</v>
      </c>
    </row>
    <row r="22" spans="2:10" s="76" customFormat="1" x14ac:dyDescent="0.25">
      <c r="B22" s="146"/>
      <c r="C22" s="147"/>
      <c r="D22" s="149"/>
      <c r="E22" s="111" t="str">
        <f>IF($C22="","",VLOOKUP($C22, Pricing!$B$2:$D$65, IF(LOWER(TRIM($C$35))="yes", 3, 2), FALSE))</f>
        <v/>
      </c>
      <c r="F22" s="112">
        <f t="shared" si="3"/>
        <v>0</v>
      </c>
      <c r="G22" s="113"/>
      <c r="I22" s="114" t="str">
        <f>IF(OR(E22=40,E22=75,E22=105,E22=80,E22=650,E22=510),E22*E36,"")</f>
        <v/>
      </c>
      <c r="J22" s="115">
        <f t="shared" si="2"/>
        <v>0</v>
      </c>
    </row>
    <row r="23" spans="2:10" s="76" customFormat="1" x14ac:dyDescent="0.25">
      <c r="B23" s="146"/>
      <c r="C23" s="147"/>
      <c r="D23" s="149"/>
      <c r="E23" s="111" t="str">
        <f>IF($C23="","",VLOOKUP($C23, Pricing!$B$2:$D$65, IF(LOWER(TRIM($C$35))="yes", 3, 2), FALSE))</f>
        <v/>
      </c>
      <c r="F23" s="112">
        <f t="shared" si="3"/>
        <v>0</v>
      </c>
      <c r="G23" s="113"/>
      <c r="I23" s="114" t="str">
        <f>IF(OR(E23=40,E23=75,E23=105,E23=80,E23=650,E23=510),E23*E36,"")</f>
        <v/>
      </c>
      <c r="J23" s="115">
        <f t="shared" si="2"/>
        <v>0</v>
      </c>
    </row>
    <row r="24" spans="2:10" s="76" customFormat="1" x14ac:dyDescent="0.25">
      <c r="B24" s="146"/>
      <c r="C24" s="147"/>
      <c r="D24" s="149"/>
      <c r="E24" s="111" t="str">
        <f>IF($C24="","",VLOOKUP($C24, Pricing!$B$2:$D$65, IF(LOWER(TRIM($C$35))="yes", 3, 2), FALSE))</f>
        <v/>
      </c>
      <c r="F24" s="112">
        <f t="shared" si="3"/>
        <v>0</v>
      </c>
      <c r="G24" s="113"/>
      <c r="I24" s="114" t="str">
        <f>IF(OR(E24=40,E24=75,E24=105,E24=80,E24=650,E24=510),E24*E36,"")</f>
        <v/>
      </c>
      <c r="J24" s="115">
        <f t="shared" si="2"/>
        <v>0</v>
      </c>
    </row>
    <row r="25" spans="2:10" s="76" customFormat="1" x14ac:dyDescent="0.25">
      <c r="B25" s="146"/>
      <c r="C25" s="147"/>
      <c r="D25" s="149"/>
      <c r="E25" s="111" t="str">
        <f>IF($C25="","",VLOOKUP($C25, Pricing!$B$2:$D$65, IF(LOWER(TRIM($C$35))="yes", 3, 2), FALSE))</f>
        <v/>
      </c>
      <c r="F25" s="112">
        <f t="shared" si="3"/>
        <v>0</v>
      </c>
      <c r="G25" s="113"/>
      <c r="I25" s="114" t="str">
        <f>IF(OR(E25=40,E25=75,E25=105,E25=80,E25=650,E25=510),E25*E36,"")</f>
        <v/>
      </c>
      <c r="J25" s="115">
        <f t="shared" si="2"/>
        <v>0</v>
      </c>
    </row>
    <row r="26" spans="2:10" s="76" customFormat="1" x14ac:dyDescent="0.25">
      <c r="B26" s="146"/>
      <c r="C26" s="147"/>
      <c r="D26" s="149"/>
      <c r="E26" s="111" t="str">
        <f>IF($C26="","",VLOOKUP($C26, Pricing!$B$2:$D$65, IF(LOWER(TRIM($C$35))="yes", 3, 2), FALSE))</f>
        <v/>
      </c>
      <c r="F26" s="112">
        <f t="shared" si="3"/>
        <v>0</v>
      </c>
      <c r="G26" s="113"/>
      <c r="I26" s="114" t="str">
        <f>IF(OR(E26=40,E26=75,E26=105,E26=80,E26=650,E26=510),E26*E36,"")</f>
        <v/>
      </c>
      <c r="J26" s="115">
        <f t="shared" si="2"/>
        <v>0</v>
      </c>
    </row>
    <row r="27" spans="2:10" s="76" customFormat="1" x14ac:dyDescent="0.25">
      <c r="B27" s="146"/>
      <c r="C27" s="147"/>
      <c r="D27" s="149"/>
      <c r="E27" s="111" t="str">
        <f>IF($C27="","",VLOOKUP($C27, Pricing!$B$2:$D$65, IF(LOWER(TRIM($C$35))="yes", 3, 2), FALSE))</f>
        <v/>
      </c>
      <c r="F27" s="112">
        <f t="shared" si="3"/>
        <v>0</v>
      </c>
      <c r="G27" s="113"/>
      <c r="I27" s="114" t="str">
        <f>IF(OR(E27=40,E27=75,E27=105,E27=80,E27=650,E27=510),E27*E36,"")</f>
        <v/>
      </c>
      <c r="J27" s="115">
        <f t="shared" si="2"/>
        <v>0</v>
      </c>
    </row>
    <row r="28" spans="2:10" s="76" customFormat="1" x14ac:dyDescent="0.25">
      <c r="B28" s="146"/>
      <c r="C28" s="147"/>
      <c r="D28" s="149"/>
      <c r="E28" s="111" t="str">
        <f>IF($C28="","",VLOOKUP($C28, Pricing!$B$2:$D$65, IF(LOWER(TRIM($C$35))="yes", 3, 2), FALSE))</f>
        <v/>
      </c>
      <c r="F28" s="112">
        <f t="shared" si="3"/>
        <v>0</v>
      </c>
      <c r="G28" s="113"/>
      <c r="I28" s="114" t="str">
        <f>IF(OR(E28=40,E28=75,E28=105,E28=80,E28=650,E28=510),E28*E36,"")</f>
        <v/>
      </c>
      <c r="J28" s="115">
        <f t="shared" si="2"/>
        <v>0</v>
      </c>
    </row>
    <row r="29" spans="2:10" s="76" customFormat="1" x14ac:dyDescent="0.25">
      <c r="B29" s="146"/>
      <c r="C29" s="147"/>
      <c r="D29" s="149"/>
      <c r="E29" s="111" t="str">
        <f>IF($C29="","",VLOOKUP($C29, Pricing!$B$2:$D$65, IF(LOWER(TRIM($C$35))="yes", 3, 2), FALSE))</f>
        <v/>
      </c>
      <c r="F29" s="112">
        <f t="shared" si="3"/>
        <v>0</v>
      </c>
      <c r="G29" s="113"/>
      <c r="I29" s="114" t="str">
        <f>IF(OR(E29=40,E29=75,E29=105,E29=80,E29=650,E29=510),E29*E36,"")</f>
        <v/>
      </c>
      <c r="J29" s="115">
        <f t="shared" si="2"/>
        <v>0</v>
      </c>
    </row>
    <row r="30" spans="2:10" s="76" customFormat="1" x14ac:dyDescent="0.25">
      <c r="B30" s="146"/>
      <c r="C30" s="147"/>
      <c r="D30" s="149"/>
      <c r="E30" s="111" t="str">
        <f>IF($C30="","",VLOOKUP($C30, Pricing!$B$2:$D$65, IF(LOWER(TRIM($C$35))="yes", 3, 2), FALSE))</f>
        <v/>
      </c>
      <c r="F30" s="112">
        <f t="shared" si="3"/>
        <v>0</v>
      </c>
      <c r="G30" s="113"/>
      <c r="I30" s="114" t="str">
        <f>IF(OR(E30=40,E30=75,E30=105,E30=80,E30=650,E30=510),E30*E36,"")</f>
        <v/>
      </c>
      <c r="J30" s="115">
        <f t="shared" si="2"/>
        <v>0</v>
      </c>
    </row>
    <row r="31" spans="2:10" s="76" customFormat="1" x14ac:dyDescent="0.25">
      <c r="B31" s="146"/>
      <c r="C31" s="147"/>
      <c r="D31" s="149"/>
      <c r="E31" s="111" t="str">
        <f>IF($C31="","",VLOOKUP($C31, Pricing!$B$2:$D$65, IF(LOWER(TRIM($C$35))="yes", 3, 2), FALSE))</f>
        <v/>
      </c>
      <c r="F31" s="112">
        <f t="shared" si="3"/>
        <v>0</v>
      </c>
      <c r="G31" s="113"/>
      <c r="I31" s="114" t="str">
        <f>IF(OR(E31=40,E31=75,E31=105,E31=80,E31=650,E31=510),E31*E36,"")</f>
        <v/>
      </c>
      <c r="J31" s="115">
        <f t="shared" si="2"/>
        <v>0</v>
      </c>
    </row>
    <row r="32" spans="2:10" s="76" customFormat="1" x14ac:dyDescent="0.25">
      <c r="B32" s="146"/>
      <c r="C32" s="147"/>
      <c r="D32" s="149"/>
      <c r="E32" s="111" t="str">
        <f>IF($C32="","",VLOOKUP($C32, Pricing!$B$2:$D$65, IF(LOWER(TRIM($C$35))="yes", 3, 2), FALSE))</f>
        <v/>
      </c>
      <c r="F32" s="112">
        <f t="shared" si="3"/>
        <v>0</v>
      </c>
      <c r="G32" s="113"/>
      <c r="I32" s="114" t="str">
        <f>IF(OR(E32=40,E32=75,E32=105,E32=80,E32=650,E32=510),E32*E36,"")</f>
        <v/>
      </c>
      <c r="J32" s="115">
        <f t="shared" si="2"/>
        <v>0</v>
      </c>
    </row>
    <row r="33" spans="2:10" s="76" customFormat="1" x14ac:dyDescent="0.25">
      <c r="B33" s="146"/>
      <c r="C33" s="147"/>
      <c r="D33" s="149"/>
      <c r="E33" s="111" t="str">
        <f>IF($C33="","",VLOOKUP($C33, Pricing!$B$2:$D$65, IF(LOWER(TRIM($C$35))="yes", 3, 2), FALSE))</f>
        <v/>
      </c>
      <c r="F33" s="112">
        <f t="shared" si="3"/>
        <v>0</v>
      </c>
      <c r="G33" s="113"/>
      <c r="I33" s="114" t="str">
        <f>IF(OR(E33=40,E33=75,E33=105,E33=80,E33=650,E33=510),E33*E36,"")</f>
        <v/>
      </c>
      <c r="J33" s="115">
        <f t="shared" si="2"/>
        <v>0</v>
      </c>
    </row>
    <row r="34" spans="2:10" s="76" customFormat="1" x14ac:dyDescent="0.25">
      <c r="B34" s="150"/>
      <c r="C34" s="147"/>
      <c r="D34" s="149"/>
      <c r="E34" s="111" t="str">
        <f>IF($C34="","",VLOOKUP($C34, Pricing!$B$2:$D$65, IF(LOWER(TRIM($C$35))="yes", 3, 2), FALSE))</f>
        <v/>
      </c>
      <c r="F34" s="112">
        <f t="shared" si="3"/>
        <v>0</v>
      </c>
      <c r="G34" s="113"/>
      <c r="I34" s="114" t="str">
        <f>IF(OR(E34=40,E34=75,E34=105,E34=80,E34=650,E34=510),E34*E36,"")</f>
        <v/>
      </c>
      <c r="J34" s="115">
        <f t="shared" si="2"/>
        <v>0</v>
      </c>
    </row>
    <row r="35" spans="2:10" ht="20.100000000000001" customHeight="1" x14ac:dyDescent="0.25">
      <c r="B35" s="116" t="s">
        <v>664</v>
      </c>
      <c r="C35" s="117" t="e">
        <f>VLOOKUP(E4, '2026-27'!$A$2:$C$550, 3, FALSE)</f>
        <v>#N/A</v>
      </c>
      <c r="D35" s="118"/>
      <c r="E35" s="119" t="str">
        <f ca="1">IF(AND(F2&lt;DATE(2026,5,1),IFERROR(UPPER(VLOOKUP(C4,'2026-27'!$A$2:$C$835,3,FALSE)),"")="YES"),"Yes","")</f>
        <v/>
      </c>
      <c r="F35" s="120"/>
      <c r="G35" s="121"/>
    </row>
    <row r="36" spans="2:10" ht="24.95" customHeight="1" thickBot="1" x14ac:dyDescent="0.3">
      <c r="B36" s="122" t="s">
        <v>651</v>
      </c>
      <c r="C36" s="123" t="e">
        <f>VLOOKUP(E4, '2026-27'!$A$2:$B$550, 2, FALSE)</f>
        <v>#N/A</v>
      </c>
      <c r="D36" s="124" t="e">
        <f>IF(E36=30%,0.3,IF(E36=20%,0.2,""))</f>
        <v>#N/A</v>
      </c>
      <c r="E36" s="125" t="e">
        <f>IF(NOT(C36="Legacy"),30%,20%)</f>
        <v>#N/A</v>
      </c>
      <c r="F36" s="126">
        <f>SUM(J10:J34)*-1</f>
        <v>0</v>
      </c>
      <c r="G36" s="121"/>
    </row>
    <row r="37" spans="2:10" ht="23.1" customHeight="1" x14ac:dyDescent="0.25">
      <c r="B37" s="127" t="s">
        <v>652</v>
      </c>
      <c r="C37" s="128"/>
      <c r="D37" s="129" t="s">
        <v>653</v>
      </c>
      <c r="E37" s="130"/>
      <c r="F37" s="131">
        <f>SUM(F10:F36)</f>
        <v>0</v>
      </c>
      <c r="G37" s="132"/>
    </row>
    <row r="38" spans="2:10" ht="22.5" customHeight="1" thickBot="1" x14ac:dyDescent="0.3">
      <c r="B38" s="133" t="s">
        <v>654</v>
      </c>
      <c r="C38" s="134" t="s">
        <v>655</v>
      </c>
      <c r="D38" s="135"/>
      <c r="E38" s="136"/>
      <c r="F38" s="137"/>
      <c r="G38" s="132"/>
    </row>
    <row r="39" spans="2:10" ht="42.95" customHeight="1" x14ac:dyDescent="0.25">
      <c r="B39" s="138" t="s">
        <v>656</v>
      </c>
      <c r="C39" s="139"/>
      <c r="D39" s="139"/>
      <c r="E39" s="140"/>
      <c r="F39" s="141"/>
      <c r="G39" s="142"/>
    </row>
    <row r="40" spans="2:10" ht="20.100000000000001" customHeight="1" x14ac:dyDescent="0.25"/>
    <row r="41" spans="2:10" ht="20.100000000000001" customHeight="1" x14ac:dyDescent="0.25"/>
    <row r="42" spans="2:10" ht="20.100000000000001" customHeight="1" x14ac:dyDescent="0.25"/>
    <row r="43" spans="2:10" ht="20.100000000000001" customHeight="1" x14ac:dyDescent="0.25"/>
    <row r="44" spans="2:10" ht="20.100000000000001" customHeight="1" x14ac:dyDescent="0.25"/>
    <row r="45" spans="2:10" ht="20.100000000000001" customHeight="1" x14ac:dyDescent="0.25"/>
  </sheetData>
  <sheetProtection algorithmName="SHA-512" hashValue="ftS522+TP7PQIJw4vzokIOcxfKbyjfETQINuFNw6d+ZnDkJNRlCkbTJ2PbYQNjf5dvSaR5F4565xaf4VC/yVaA==" saltValue="uPPr8K5dQq53itUX5QXRlQ==" spinCount="100000" sheet="1" objects="1" scenarios="1"/>
  <mergeCells count="1">
    <mergeCell ref="D3:F3"/>
  </mergeCells>
  <conditionalFormatting sqref="C5 F5:G5">
    <cfRule type="expression" dxfId="6" priority="7">
      <formula>$C$5=0</formula>
    </cfRule>
  </conditionalFormatting>
  <conditionalFormatting sqref="C5">
    <cfRule type="expression" dxfId="5" priority="8">
      <formula>"C5=0"</formula>
    </cfRule>
  </conditionalFormatting>
  <conditionalFormatting sqref="E4:E8">
    <cfRule type="containsBlanks" dxfId="4" priority="5">
      <formula>LEN(TRIM(E4))=0</formula>
    </cfRule>
  </conditionalFormatting>
  <conditionalFormatting sqref="E10:G35">
    <cfRule type="expression" dxfId="3" priority="6">
      <formula>ISNA(E10)</formula>
    </cfRule>
  </conditionalFormatting>
  <conditionalFormatting sqref="F10:F34">
    <cfRule type="cellIs" dxfId="2" priority="1" operator="between">
      <formula>0.01</formula>
      <formula>1000000</formula>
    </cfRule>
    <cfRule type="containsText" dxfId="1" priority="4" operator="containsText" text="$0.00">
      <formula>NOT(ISERROR(SEARCH("$0.00",F10)))</formula>
    </cfRule>
  </conditionalFormatting>
  <conditionalFormatting sqref="F11:F34">
    <cfRule type="cellIs" dxfId="0" priority="3" operator="equal">
      <formula>0</formula>
    </cfRule>
  </conditionalFormatting>
  <dataValidations count="3">
    <dataValidation type="list" allowBlank="1" showInputMessage="1" showErrorMessage="1" sqref="B10:B34" xr:uid="{00000000-0002-0000-0300-000000000000}">
      <formula1>VendorList</formula1>
    </dataValidation>
    <dataValidation type="list" allowBlank="1" showInputMessage="1" showErrorMessage="1" error="Select district from list" promptTitle="Select District from List" sqref="E4" xr:uid="{00000000-0002-0000-0300-000001000000}">
      <formula1>SchoolList</formula1>
    </dataValidation>
    <dataValidation type="list" allowBlank="1" showInputMessage="1" showErrorMessage="1" sqref="C10:C34" xr:uid="{00000000-0002-0000-0300-000002000000}">
      <formula1>INDIRECT(SUBSTITUTE(TRIM($B10)," ",""))</formula1>
    </dataValidation>
  </dataValidations>
  <printOptions horizontalCentered="1"/>
  <pageMargins left="0.5" right="0.5" top="0.5" bottom="0.5" header="0.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Lists</vt:lpstr>
      <vt:lpstr>Pricing</vt:lpstr>
      <vt:lpstr>2026-27</vt:lpstr>
      <vt:lpstr>ORDER FORM</vt:lpstr>
      <vt:lpstr>Accelerate</vt:lpstr>
      <vt:lpstr>AgeofLearning</vt:lpstr>
      <vt:lpstr>Amplify</vt:lpstr>
      <vt:lpstr>BYU</vt:lpstr>
      <vt:lpstr>CurriculumAssociates</vt:lpstr>
      <vt:lpstr>DistrictStatusList</vt:lpstr>
      <vt:lpstr>Edgenuity</vt:lpstr>
      <vt:lpstr>Edmentum</vt:lpstr>
      <vt:lpstr>MindPlay</vt:lpstr>
      <vt:lpstr>Paloma</vt:lpstr>
      <vt:lpstr>'ORDER FORM'!Print_Area</vt:lpstr>
      <vt:lpstr>PrismsVR</vt:lpstr>
      <vt:lpstr>Renaissance</vt:lpstr>
      <vt:lpstr>SchoolList</vt:lpstr>
      <vt:lpstr>VendorList</vt:lpstr>
      <vt:lpstr>Waterford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Daniels</dc:creator>
  <cp:lastModifiedBy>Lisa Daniels</cp:lastModifiedBy>
  <cp:lastPrinted>2026-01-07T04:45:21Z</cp:lastPrinted>
  <dcterms:created xsi:type="dcterms:W3CDTF">2022-04-01T02:30:06Z</dcterms:created>
  <dcterms:modified xsi:type="dcterms:W3CDTF">2026-05-22T16:30:58Z</dcterms:modified>
</cp:coreProperties>
</file>